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eeliedobbins/Desktop/Fall Data Sheets/"/>
    </mc:Choice>
  </mc:AlternateContent>
  <xr:revisionPtr revIDLastSave="0" documentId="8_{41EC83C9-5C64-C54E-86D3-A35CE167A110}" xr6:coauthVersionLast="36" xr6:coauthVersionMax="36" xr10:uidLastSave="{00000000-0000-0000-0000-000000000000}"/>
  <bookViews>
    <workbookView xWindow="0" yWindow="460" windowWidth="28800" windowHeight="16380" xr2:uid="{00000000-000D-0000-FFFF-FFFF00000000}"/>
  </bookViews>
  <sheets>
    <sheet name="Completion Dat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70" i="1" l="1"/>
  <c r="F271" i="1"/>
  <c r="D270" i="1"/>
  <c r="D271" i="1"/>
  <c r="F264" i="1"/>
  <c r="D264" i="1"/>
  <c r="D263" i="1"/>
  <c r="F263" i="1"/>
  <c r="F268" i="1"/>
  <c r="D268" i="1"/>
  <c r="F267" i="1"/>
  <c r="D267" i="1"/>
  <c r="F266" i="1"/>
  <c r="D266" i="1"/>
  <c r="F265" i="1"/>
  <c r="D265" i="1"/>
  <c r="F262" i="1"/>
  <c r="D262" i="1"/>
  <c r="F261" i="1"/>
  <c r="D261" i="1"/>
  <c r="D251" i="1"/>
  <c r="D252" i="1"/>
  <c r="D253" i="1"/>
  <c r="D254" i="1"/>
  <c r="J254" i="1"/>
  <c r="J256" i="1"/>
  <c r="J253" i="1"/>
  <c r="J252" i="1"/>
  <c r="J251" i="1"/>
  <c r="J250" i="1"/>
  <c r="N234" i="1"/>
  <c r="L234" i="1"/>
  <c r="J234" i="1"/>
  <c r="N232" i="1"/>
  <c r="L232" i="1"/>
  <c r="J232" i="1"/>
  <c r="N231" i="1"/>
  <c r="L231" i="1"/>
  <c r="J231" i="1"/>
  <c r="N230" i="1"/>
  <c r="L230" i="1"/>
  <c r="J230" i="1"/>
  <c r="N229" i="1"/>
  <c r="L229" i="1"/>
  <c r="J229" i="1"/>
  <c r="N228" i="1"/>
  <c r="L228" i="1"/>
  <c r="J228" i="1"/>
  <c r="N227" i="1"/>
  <c r="L227" i="1"/>
  <c r="J227" i="1"/>
  <c r="J222" i="1"/>
  <c r="J221" i="1"/>
  <c r="J219" i="1"/>
  <c r="J218" i="1"/>
  <c r="J217" i="1"/>
  <c r="J216" i="1"/>
  <c r="J215" i="1"/>
  <c r="H222" i="1"/>
  <c r="F222" i="1"/>
  <c r="D222" i="1"/>
  <c r="N209" i="1"/>
  <c r="N210" i="1"/>
  <c r="L209" i="1"/>
  <c r="L210" i="1"/>
  <c r="N208" i="1"/>
  <c r="N207" i="1"/>
  <c r="N206" i="1"/>
  <c r="N205" i="1"/>
  <c r="N204" i="1"/>
  <c r="N203" i="1"/>
  <c r="N202" i="1"/>
  <c r="L208" i="1"/>
  <c r="L207" i="1"/>
  <c r="L206" i="1"/>
  <c r="L205" i="1"/>
  <c r="L204" i="1"/>
  <c r="L203" i="1"/>
  <c r="L202" i="1"/>
  <c r="N197" i="1"/>
  <c r="N196" i="1"/>
  <c r="N195" i="1"/>
  <c r="N194" i="1"/>
  <c r="N193" i="1"/>
  <c r="N192" i="1"/>
  <c r="N191" i="1"/>
  <c r="L196" i="1"/>
  <c r="L197" i="1"/>
  <c r="L195" i="1"/>
  <c r="L194" i="1"/>
  <c r="L193" i="1"/>
  <c r="L192" i="1"/>
  <c r="L191" i="1"/>
  <c r="T176" i="1"/>
  <c r="R176" i="1"/>
  <c r="T177" i="1"/>
  <c r="R177" i="1"/>
  <c r="T175" i="1"/>
  <c r="R175" i="1"/>
  <c r="T174" i="1"/>
  <c r="R174" i="1"/>
  <c r="T173" i="1"/>
  <c r="R173" i="1"/>
  <c r="T172" i="1"/>
  <c r="R172" i="1"/>
  <c r="T171" i="1"/>
  <c r="R171" i="1"/>
  <c r="V166" i="1"/>
  <c r="V164" i="1"/>
  <c r="V163" i="1"/>
  <c r="V162" i="1"/>
  <c r="V161" i="1"/>
  <c r="V160" i="1"/>
  <c r="AB143" i="1"/>
  <c r="AB141" i="1"/>
  <c r="AB140" i="1"/>
  <c r="AB139" i="1"/>
  <c r="AB138" i="1"/>
  <c r="AB137" i="1"/>
  <c r="AB136" i="1"/>
  <c r="AB135" i="1"/>
  <c r="AB134" i="1"/>
  <c r="AB133" i="1"/>
  <c r="AH70" i="1"/>
  <c r="AH72" i="1"/>
  <c r="AH71" i="1"/>
  <c r="AH69" i="1"/>
  <c r="AH68" i="1"/>
  <c r="AH67" i="1"/>
  <c r="AH66" i="1"/>
  <c r="AH65" i="1"/>
  <c r="AH64" i="1"/>
  <c r="AH63" i="1"/>
  <c r="T27" i="1" l="1"/>
  <c r="T26" i="1"/>
  <c r="T25" i="1"/>
  <c r="T24" i="1"/>
  <c r="T23" i="1"/>
  <c r="T22" i="1"/>
  <c r="T21" i="1"/>
  <c r="T20" i="1"/>
  <c r="T19" i="1"/>
  <c r="T18" i="1"/>
  <c r="L245" i="1" l="1"/>
  <c r="L243" i="1"/>
  <c r="L242" i="1"/>
  <c r="L241" i="1"/>
  <c r="L240" i="1"/>
  <c r="L239" i="1"/>
  <c r="J240" i="1"/>
  <c r="J241" i="1"/>
  <c r="J242" i="1"/>
  <c r="J243" i="1"/>
  <c r="J245" i="1"/>
  <c r="J239" i="1"/>
  <c r="H256" i="1"/>
  <c r="F256" i="1"/>
  <c r="D256" i="1"/>
  <c r="H254" i="1" l="1"/>
  <c r="F254" i="1"/>
  <c r="H253" i="1"/>
  <c r="F253" i="1"/>
  <c r="H252" i="1"/>
  <c r="F252" i="1"/>
  <c r="H251" i="1"/>
  <c r="F251" i="1"/>
  <c r="H250" i="1"/>
  <c r="F250" i="1"/>
  <c r="D250" i="1"/>
  <c r="H245" i="1"/>
  <c r="F245" i="1"/>
  <c r="D245" i="1"/>
  <c r="H243" i="1"/>
  <c r="F243" i="1"/>
  <c r="D243" i="1"/>
  <c r="H242" i="1"/>
  <c r="F242" i="1"/>
  <c r="D242" i="1"/>
  <c r="H241" i="1"/>
  <c r="F241" i="1"/>
  <c r="D241" i="1"/>
  <c r="H240" i="1"/>
  <c r="F240" i="1"/>
  <c r="D240" i="1"/>
  <c r="H239" i="1"/>
  <c r="F239" i="1"/>
  <c r="D239" i="1"/>
  <c r="T126" i="1" l="1"/>
  <c r="V126" i="1"/>
  <c r="X126" i="1"/>
  <c r="Z126" i="1"/>
  <c r="R126" i="1"/>
  <c r="P126" i="1"/>
  <c r="N126" i="1"/>
  <c r="N127" i="1"/>
  <c r="L126" i="1"/>
  <c r="J119" i="1"/>
  <c r="J120" i="1"/>
  <c r="J121" i="1"/>
  <c r="J122" i="1"/>
  <c r="J123" i="1"/>
  <c r="J124" i="1"/>
  <c r="J125" i="1"/>
  <c r="J126" i="1"/>
  <c r="J127" i="1"/>
  <c r="J128" i="1"/>
  <c r="H119" i="1"/>
  <c r="H120" i="1"/>
  <c r="H121" i="1"/>
  <c r="H122" i="1"/>
  <c r="H123" i="1"/>
  <c r="H124" i="1"/>
  <c r="H125" i="1"/>
  <c r="H126" i="1"/>
  <c r="H127" i="1"/>
  <c r="H128" i="1"/>
  <c r="F119" i="1"/>
  <c r="F120" i="1"/>
  <c r="F121" i="1"/>
  <c r="F122" i="1"/>
  <c r="F123" i="1"/>
  <c r="F124" i="1"/>
  <c r="F125" i="1"/>
  <c r="F126" i="1"/>
  <c r="F127" i="1"/>
  <c r="F128" i="1"/>
  <c r="D128" i="1"/>
  <c r="D127" i="1"/>
  <c r="D126" i="1"/>
  <c r="D125" i="1"/>
  <c r="D124" i="1"/>
  <c r="D123" i="1"/>
  <c r="D122" i="1"/>
  <c r="D121" i="1"/>
  <c r="D120" i="1"/>
  <c r="D119" i="1"/>
  <c r="L122" i="1"/>
  <c r="N122" i="1"/>
  <c r="P122" i="1"/>
  <c r="R122" i="1"/>
  <c r="T122" i="1"/>
  <c r="V122" i="1"/>
  <c r="X122" i="1"/>
  <c r="Z122" i="1"/>
  <c r="F84" i="1"/>
  <c r="H84" i="1"/>
  <c r="J84" i="1"/>
  <c r="L84" i="1"/>
  <c r="N84" i="1"/>
  <c r="P84" i="1"/>
  <c r="R84" i="1"/>
  <c r="T84" i="1"/>
  <c r="V84" i="1"/>
  <c r="X84" i="1"/>
  <c r="Z84" i="1"/>
  <c r="AB84" i="1"/>
  <c r="AD84" i="1"/>
  <c r="AF63" i="1"/>
  <c r="AF64" i="1"/>
  <c r="AF65" i="1"/>
  <c r="AF66" i="1"/>
  <c r="AF67" i="1"/>
  <c r="AF68" i="1"/>
  <c r="AF69" i="1"/>
  <c r="AF70" i="1"/>
  <c r="AF71" i="1"/>
  <c r="AF72" i="1"/>
  <c r="F58" i="1"/>
  <c r="AB43" i="1"/>
  <c r="AB44" i="1"/>
  <c r="Z43" i="1"/>
  <c r="Z44" i="1"/>
  <c r="X43" i="1"/>
  <c r="X44" i="1"/>
  <c r="V43" i="1"/>
  <c r="V44" i="1"/>
  <c r="T43" i="1"/>
  <c r="T44" i="1"/>
  <c r="R43" i="1"/>
  <c r="R44" i="1"/>
  <c r="P43" i="1"/>
  <c r="P44" i="1"/>
  <c r="N43" i="1"/>
  <c r="N44" i="1"/>
  <c r="L43" i="1"/>
  <c r="L44" i="1"/>
  <c r="J43" i="1"/>
  <c r="J44" i="1"/>
  <c r="H43" i="1"/>
  <c r="H44" i="1"/>
  <c r="F43" i="1"/>
  <c r="F44" i="1"/>
  <c r="D43" i="1"/>
  <c r="D44" i="1"/>
  <c r="AH32" i="1"/>
  <c r="AH33" i="1"/>
  <c r="AH34" i="1"/>
  <c r="AH35" i="1"/>
  <c r="AH36" i="1"/>
  <c r="AH37" i="1"/>
  <c r="AH38" i="1"/>
  <c r="AH39" i="1"/>
  <c r="AH40" i="1"/>
  <c r="AH41" i="1"/>
  <c r="AH43" i="1"/>
  <c r="AH44" i="1"/>
  <c r="AF32" i="1"/>
  <c r="AF33" i="1"/>
  <c r="AF34" i="1"/>
  <c r="AF35" i="1"/>
  <c r="AF36" i="1"/>
  <c r="AF37" i="1"/>
  <c r="AF38" i="1"/>
  <c r="AF39" i="1"/>
  <c r="AF40" i="1"/>
  <c r="AF41" i="1"/>
  <c r="AF43" i="1"/>
  <c r="AF44" i="1"/>
  <c r="P97" i="1"/>
  <c r="R97" i="1"/>
  <c r="T97" i="1"/>
  <c r="V97" i="1"/>
  <c r="X97" i="1"/>
  <c r="Z97" i="1"/>
  <c r="AB97" i="1"/>
  <c r="N97" i="1"/>
  <c r="F97" i="1"/>
  <c r="D166" i="1"/>
  <c r="F166" i="1"/>
  <c r="H166" i="1"/>
  <c r="J166" i="1"/>
  <c r="L166" i="1"/>
  <c r="N166" i="1"/>
  <c r="P166" i="1"/>
  <c r="R166" i="1"/>
  <c r="T166" i="1"/>
  <c r="H234" i="1"/>
  <c r="F234" i="1"/>
  <c r="D234" i="1"/>
  <c r="H232" i="1"/>
  <c r="F232" i="1"/>
  <c r="D232" i="1"/>
  <c r="H231" i="1"/>
  <c r="F231" i="1"/>
  <c r="D231" i="1"/>
  <c r="H230" i="1"/>
  <c r="F230" i="1"/>
  <c r="D230" i="1"/>
  <c r="H229" i="1"/>
  <c r="F229" i="1"/>
  <c r="D229" i="1"/>
  <c r="H228" i="1"/>
  <c r="F228" i="1"/>
  <c r="D228" i="1"/>
  <c r="H227" i="1"/>
  <c r="F227" i="1"/>
  <c r="D227" i="1"/>
  <c r="D216" i="1"/>
  <c r="F216" i="1"/>
  <c r="H216" i="1"/>
  <c r="H221" i="1"/>
  <c r="D221" i="1"/>
  <c r="F221" i="1"/>
  <c r="D205" i="1"/>
  <c r="F205" i="1"/>
  <c r="H205" i="1"/>
  <c r="J205" i="1"/>
  <c r="H219" i="1"/>
  <c r="F219" i="1"/>
  <c r="D219" i="1"/>
  <c r="H218" i="1"/>
  <c r="F218" i="1"/>
  <c r="D218" i="1"/>
  <c r="H217" i="1"/>
  <c r="F217" i="1"/>
  <c r="D217" i="1"/>
  <c r="H215" i="1"/>
  <c r="F215" i="1"/>
  <c r="D215" i="1"/>
  <c r="J210" i="1"/>
  <c r="H210" i="1"/>
  <c r="F210" i="1"/>
  <c r="D210" i="1"/>
  <c r="J209" i="1"/>
  <c r="H209" i="1"/>
  <c r="F209" i="1"/>
  <c r="D209" i="1"/>
  <c r="J208" i="1"/>
  <c r="H208" i="1"/>
  <c r="F208" i="1"/>
  <c r="D208" i="1"/>
  <c r="J207" i="1"/>
  <c r="H207" i="1"/>
  <c r="F207" i="1"/>
  <c r="D207" i="1"/>
  <c r="J206" i="1"/>
  <c r="H206" i="1"/>
  <c r="F206" i="1"/>
  <c r="D206" i="1"/>
  <c r="J204" i="1"/>
  <c r="H204" i="1"/>
  <c r="F204" i="1"/>
  <c r="D204" i="1"/>
  <c r="J203" i="1"/>
  <c r="H203" i="1"/>
  <c r="F203" i="1"/>
  <c r="D203" i="1"/>
  <c r="J202" i="1"/>
  <c r="H202" i="1"/>
  <c r="F202" i="1"/>
  <c r="D202" i="1"/>
  <c r="J197" i="1"/>
  <c r="H197" i="1"/>
  <c r="F197" i="1"/>
  <c r="D197" i="1"/>
  <c r="J196" i="1"/>
  <c r="H196" i="1"/>
  <c r="F196" i="1"/>
  <c r="D196" i="1"/>
  <c r="J195" i="1"/>
  <c r="H195" i="1"/>
  <c r="F195" i="1"/>
  <c r="D195" i="1"/>
  <c r="J194" i="1"/>
  <c r="H194" i="1"/>
  <c r="F194" i="1"/>
  <c r="D194" i="1"/>
  <c r="J193" i="1"/>
  <c r="H193" i="1"/>
  <c r="F193" i="1"/>
  <c r="D193" i="1"/>
  <c r="J192" i="1"/>
  <c r="H192" i="1"/>
  <c r="F192" i="1"/>
  <c r="D192" i="1"/>
  <c r="J191" i="1"/>
  <c r="H191" i="1"/>
  <c r="F191" i="1"/>
  <c r="D191" i="1"/>
  <c r="D171" i="1"/>
  <c r="D172" i="1"/>
  <c r="D173" i="1"/>
  <c r="D174" i="1"/>
  <c r="D175" i="1"/>
  <c r="D176" i="1"/>
  <c r="D177" i="1"/>
  <c r="L186" i="1"/>
  <c r="J186" i="1"/>
  <c r="H186" i="1"/>
  <c r="F186" i="1"/>
  <c r="D186" i="1"/>
  <c r="L185" i="1"/>
  <c r="J185" i="1"/>
  <c r="H185" i="1"/>
  <c r="F185" i="1"/>
  <c r="D185" i="1"/>
  <c r="L184" i="1"/>
  <c r="J184" i="1"/>
  <c r="H184" i="1"/>
  <c r="F184" i="1"/>
  <c r="D184" i="1"/>
  <c r="L183" i="1"/>
  <c r="J183" i="1"/>
  <c r="H183" i="1"/>
  <c r="F183" i="1"/>
  <c r="D183" i="1"/>
  <c r="L182" i="1"/>
  <c r="J182" i="1"/>
  <c r="H182" i="1"/>
  <c r="F182" i="1"/>
  <c r="D182" i="1"/>
  <c r="P176" i="1"/>
  <c r="N176" i="1"/>
  <c r="L176" i="1"/>
  <c r="J176" i="1"/>
  <c r="H176" i="1"/>
  <c r="F176" i="1"/>
  <c r="P177" i="1"/>
  <c r="N177" i="1"/>
  <c r="L177" i="1"/>
  <c r="J177" i="1"/>
  <c r="H177" i="1"/>
  <c r="F177" i="1"/>
  <c r="P175" i="1"/>
  <c r="N175" i="1"/>
  <c r="L175" i="1"/>
  <c r="J175" i="1"/>
  <c r="H175" i="1"/>
  <c r="F175" i="1"/>
  <c r="P174" i="1"/>
  <c r="N174" i="1"/>
  <c r="L174" i="1"/>
  <c r="J174" i="1"/>
  <c r="H174" i="1"/>
  <c r="F174" i="1"/>
  <c r="P173" i="1"/>
  <c r="N173" i="1"/>
  <c r="L173" i="1"/>
  <c r="J173" i="1"/>
  <c r="H173" i="1"/>
  <c r="F173" i="1"/>
  <c r="P172" i="1"/>
  <c r="N172" i="1"/>
  <c r="L172" i="1"/>
  <c r="J172" i="1"/>
  <c r="H172" i="1"/>
  <c r="F172" i="1"/>
  <c r="P171" i="1"/>
  <c r="N171" i="1"/>
  <c r="L171" i="1"/>
  <c r="J171" i="1"/>
  <c r="H171" i="1"/>
  <c r="F171" i="1"/>
  <c r="T164" i="1"/>
  <c r="R164" i="1"/>
  <c r="P164" i="1"/>
  <c r="N164" i="1"/>
  <c r="L164" i="1"/>
  <c r="J164" i="1"/>
  <c r="H164" i="1"/>
  <c r="F164" i="1"/>
  <c r="D164" i="1"/>
  <c r="T163" i="1"/>
  <c r="R163" i="1"/>
  <c r="P163" i="1"/>
  <c r="N163" i="1"/>
  <c r="L163" i="1"/>
  <c r="J163" i="1"/>
  <c r="H163" i="1"/>
  <c r="F163" i="1"/>
  <c r="D163" i="1"/>
  <c r="T162" i="1"/>
  <c r="R162" i="1"/>
  <c r="P162" i="1"/>
  <c r="N162" i="1"/>
  <c r="L162" i="1"/>
  <c r="J162" i="1"/>
  <c r="H162" i="1"/>
  <c r="F162" i="1"/>
  <c r="D162" i="1"/>
  <c r="T161" i="1"/>
  <c r="R161" i="1"/>
  <c r="P161" i="1"/>
  <c r="N161" i="1"/>
  <c r="L161" i="1"/>
  <c r="J161" i="1"/>
  <c r="H161" i="1"/>
  <c r="F161" i="1"/>
  <c r="D161" i="1"/>
  <c r="T160" i="1"/>
  <c r="R160" i="1"/>
  <c r="P160" i="1"/>
  <c r="N160" i="1"/>
  <c r="L160" i="1"/>
  <c r="J160" i="1"/>
  <c r="H160" i="1"/>
  <c r="F160" i="1"/>
  <c r="D160" i="1"/>
  <c r="D133" i="1"/>
  <c r="F133" i="1"/>
  <c r="H133" i="1"/>
  <c r="D134" i="1"/>
  <c r="F134" i="1"/>
  <c r="H134" i="1"/>
  <c r="D135" i="1"/>
  <c r="F135" i="1"/>
  <c r="H135" i="1"/>
  <c r="D136" i="1"/>
  <c r="F136" i="1"/>
  <c r="H136" i="1"/>
  <c r="D137" i="1"/>
  <c r="F137" i="1"/>
  <c r="H137" i="1"/>
  <c r="D138" i="1"/>
  <c r="F138" i="1"/>
  <c r="H138" i="1"/>
  <c r="D139" i="1"/>
  <c r="F139" i="1"/>
  <c r="H139" i="1"/>
  <c r="D140" i="1"/>
  <c r="F140" i="1"/>
  <c r="H140" i="1"/>
  <c r="D141" i="1"/>
  <c r="F141" i="1"/>
  <c r="H141" i="1"/>
  <c r="J133" i="1"/>
  <c r="L133" i="1"/>
  <c r="J134" i="1"/>
  <c r="L134" i="1"/>
  <c r="J135" i="1"/>
  <c r="L135" i="1"/>
  <c r="J136" i="1"/>
  <c r="L136" i="1"/>
  <c r="J137" i="1"/>
  <c r="L137" i="1"/>
  <c r="J138" i="1"/>
  <c r="L138" i="1"/>
  <c r="J139" i="1"/>
  <c r="L139" i="1"/>
  <c r="J140" i="1"/>
  <c r="L140" i="1"/>
  <c r="J141" i="1"/>
  <c r="L141" i="1"/>
  <c r="T155" i="1"/>
  <c r="R155" i="1"/>
  <c r="P155" i="1"/>
  <c r="N155" i="1"/>
  <c r="L155" i="1"/>
  <c r="J155" i="1"/>
  <c r="H155" i="1"/>
  <c r="F155" i="1"/>
  <c r="D155" i="1"/>
  <c r="T154" i="1"/>
  <c r="R154" i="1"/>
  <c r="P154" i="1"/>
  <c r="N154" i="1"/>
  <c r="L154" i="1"/>
  <c r="J154" i="1"/>
  <c r="H154" i="1"/>
  <c r="F154" i="1"/>
  <c r="D154" i="1"/>
  <c r="T153" i="1"/>
  <c r="R153" i="1"/>
  <c r="P153" i="1"/>
  <c r="N153" i="1"/>
  <c r="L153" i="1"/>
  <c r="J153" i="1"/>
  <c r="H153" i="1"/>
  <c r="F153" i="1"/>
  <c r="D153" i="1"/>
  <c r="T152" i="1"/>
  <c r="R152" i="1"/>
  <c r="P152" i="1"/>
  <c r="N152" i="1"/>
  <c r="L152" i="1"/>
  <c r="J152" i="1"/>
  <c r="H152" i="1"/>
  <c r="F152" i="1"/>
  <c r="D152" i="1"/>
  <c r="T151" i="1"/>
  <c r="R151" i="1"/>
  <c r="P151" i="1"/>
  <c r="N151" i="1"/>
  <c r="L151" i="1"/>
  <c r="J151" i="1"/>
  <c r="H151" i="1"/>
  <c r="F151" i="1"/>
  <c r="D151" i="1"/>
  <c r="T150" i="1"/>
  <c r="R150" i="1"/>
  <c r="P150" i="1"/>
  <c r="N150" i="1"/>
  <c r="L150" i="1"/>
  <c r="J150" i="1"/>
  <c r="H150" i="1"/>
  <c r="F150" i="1"/>
  <c r="D150" i="1"/>
  <c r="T149" i="1"/>
  <c r="R149" i="1"/>
  <c r="P149" i="1"/>
  <c r="N149" i="1"/>
  <c r="L149" i="1"/>
  <c r="J149" i="1"/>
  <c r="H149" i="1"/>
  <c r="F149" i="1"/>
  <c r="D149" i="1"/>
  <c r="T148" i="1"/>
  <c r="R148" i="1"/>
  <c r="P148" i="1"/>
  <c r="N148" i="1"/>
  <c r="L148" i="1"/>
  <c r="J148" i="1"/>
  <c r="H148" i="1"/>
  <c r="F148" i="1"/>
  <c r="D148" i="1"/>
  <c r="X141" i="1"/>
  <c r="V141" i="1"/>
  <c r="T141" i="1"/>
  <c r="R141" i="1"/>
  <c r="P141" i="1"/>
  <c r="N141" i="1"/>
  <c r="X140" i="1"/>
  <c r="V140" i="1"/>
  <c r="T140" i="1"/>
  <c r="R140" i="1"/>
  <c r="P140" i="1"/>
  <c r="N140" i="1"/>
  <c r="X139" i="1"/>
  <c r="V139" i="1"/>
  <c r="T139" i="1"/>
  <c r="R139" i="1"/>
  <c r="P139" i="1"/>
  <c r="N139" i="1"/>
  <c r="X138" i="1"/>
  <c r="V138" i="1"/>
  <c r="T138" i="1"/>
  <c r="R138" i="1"/>
  <c r="P138" i="1"/>
  <c r="N138" i="1"/>
  <c r="X137" i="1"/>
  <c r="V137" i="1"/>
  <c r="T137" i="1"/>
  <c r="R137" i="1"/>
  <c r="P137" i="1"/>
  <c r="N137" i="1"/>
  <c r="X136" i="1"/>
  <c r="V136" i="1"/>
  <c r="T136" i="1"/>
  <c r="R136" i="1"/>
  <c r="P136" i="1"/>
  <c r="N136" i="1"/>
  <c r="X135" i="1"/>
  <c r="V135" i="1"/>
  <c r="T135" i="1"/>
  <c r="R135" i="1"/>
  <c r="P135" i="1"/>
  <c r="N135" i="1"/>
  <c r="X134" i="1"/>
  <c r="V134" i="1"/>
  <c r="T134" i="1"/>
  <c r="R134" i="1"/>
  <c r="P134" i="1"/>
  <c r="N134" i="1"/>
  <c r="X133" i="1"/>
  <c r="V133" i="1"/>
  <c r="T133" i="1"/>
  <c r="R133" i="1"/>
  <c r="P133" i="1"/>
  <c r="N133" i="1"/>
  <c r="L119" i="1"/>
  <c r="N119" i="1"/>
  <c r="P119" i="1"/>
  <c r="R119" i="1"/>
  <c r="T119" i="1"/>
  <c r="V119" i="1"/>
  <c r="X119" i="1"/>
  <c r="Z119" i="1"/>
  <c r="L120" i="1"/>
  <c r="N120" i="1"/>
  <c r="P120" i="1"/>
  <c r="R120" i="1"/>
  <c r="T120" i="1"/>
  <c r="V120" i="1"/>
  <c r="X120" i="1"/>
  <c r="Z120" i="1"/>
  <c r="L121" i="1"/>
  <c r="N121" i="1"/>
  <c r="P121" i="1"/>
  <c r="R121" i="1"/>
  <c r="T121" i="1"/>
  <c r="V121" i="1"/>
  <c r="X121" i="1"/>
  <c r="Z121" i="1"/>
  <c r="L123" i="1"/>
  <c r="N123" i="1"/>
  <c r="P123" i="1"/>
  <c r="R123" i="1"/>
  <c r="T123" i="1"/>
  <c r="V123" i="1"/>
  <c r="X123" i="1"/>
  <c r="Z123" i="1"/>
  <c r="L124" i="1"/>
  <c r="N124" i="1"/>
  <c r="P124" i="1"/>
  <c r="R124" i="1"/>
  <c r="T124" i="1"/>
  <c r="V124" i="1"/>
  <c r="X124" i="1"/>
  <c r="Z124" i="1"/>
  <c r="L125" i="1"/>
  <c r="N125" i="1"/>
  <c r="P125" i="1"/>
  <c r="R125" i="1"/>
  <c r="T125" i="1"/>
  <c r="V125" i="1"/>
  <c r="X125" i="1"/>
  <c r="Z125" i="1"/>
  <c r="L127" i="1"/>
  <c r="P127" i="1"/>
  <c r="R127" i="1"/>
  <c r="T127" i="1"/>
  <c r="V127" i="1"/>
  <c r="X127" i="1"/>
  <c r="Z127" i="1"/>
  <c r="L128" i="1"/>
  <c r="N128" i="1"/>
  <c r="P128" i="1"/>
  <c r="R128" i="1"/>
  <c r="T128" i="1"/>
  <c r="V128" i="1"/>
  <c r="X128" i="1"/>
  <c r="Z128" i="1"/>
  <c r="D107" i="1"/>
  <c r="F107" i="1"/>
  <c r="H107" i="1"/>
  <c r="J107" i="1"/>
  <c r="L107" i="1"/>
  <c r="N107" i="1"/>
  <c r="P107" i="1"/>
  <c r="D108" i="1"/>
  <c r="F108" i="1"/>
  <c r="H108" i="1"/>
  <c r="J108" i="1"/>
  <c r="L108" i="1"/>
  <c r="N108" i="1"/>
  <c r="P108" i="1"/>
  <c r="D109" i="1"/>
  <c r="F109" i="1"/>
  <c r="H109" i="1"/>
  <c r="J109" i="1"/>
  <c r="L109" i="1"/>
  <c r="N109" i="1"/>
  <c r="P109" i="1"/>
  <c r="D110" i="1"/>
  <c r="F110" i="1"/>
  <c r="H110" i="1"/>
  <c r="J110" i="1"/>
  <c r="L110" i="1"/>
  <c r="N110" i="1"/>
  <c r="P110" i="1"/>
  <c r="D111" i="1"/>
  <c r="F111" i="1"/>
  <c r="H111" i="1"/>
  <c r="J111" i="1"/>
  <c r="L111" i="1"/>
  <c r="N111" i="1"/>
  <c r="P111" i="1"/>
  <c r="D112" i="1"/>
  <c r="F112" i="1"/>
  <c r="H112" i="1"/>
  <c r="J112" i="1"/>
  <c r="L112" i="1"/>
  <c r="N112" i="1"/>
  <c r="P112" i="1"/>
  <c r="D113" i="1"/>
  <c r="F113" i="1"/>
  <c r="H113" i="1"/>
  <c r="J113" i="1"/>
  <c r="L113" i="1"/>
  <c r="N113" i="1"/>
  <c r="P113" i="1"/>
  <c r="D114" i="1"/>
  <c r="F114" i="1"/>
  <c r="H114" i="1"/>
  <c r="J114" i="1"/>
  <c r="L114" i="1"/>
  <c r="N114" i="1"/>
  <c r="P114" i="1"/>
  <c r="D84" i="1"/>
  <c r="AB100" i="1"/>
  <c r="Z100" i="1"/>
  <c r="X100" i="1"/>
  <c r="V100" i="1"/>
  <c r="T100" i="1"/>
  <c r="R100" i="1"/>
  <c r="P100" i="1"/>
  <c r="N100" i="1"/>
  <c r="L100" i="1"/>
  <c r="J100" i="1"/>
  <c r="H100" i="1"/>
  <c r="F100" i="1"/>
  <c r="D100" i="1"/>
  <c r="AB99" i="1"/>
  <c r="Z99" i="1"/>
  <c r="X99" i="1"/>
  <c r="V99" i="1"/>
  <c r="T99" i="1"/>
  <c r="R99" i="1"/>
  <c r="P99" i="1"/>
  <c r="N99" i="1"/>
  <c r="L99" i="1"/>
  <c r="J99" i="1"/>
  <c r="H99" i="1"/>
  <c r="F99" i="1"/>
  <c r="D99" i="1"/>
  <c r="AB98" i="1"/>
  <c r="Z98" i="1"/>
  <c r="X98" i="1"/>
  <c r="V98" i="1"/>
  <c r="T98" i="1"/>
  <c r="R98" i="1"/>
  <c r="P98" i="1"/>
  <c r="N98" i="1"/>
  <c r="L98" i="1"/>
  <c r="J98" i="1"/>
  <c r="H98" i="1"/>
  <c r="F98" i="1"/>
  <c r="D98" i="1"/>
  <c r="AB96" i="1"/>
  <c r="Z96" i="1"/>
  <c r="X96" i="1"/>
  <c r="V96" i="1"/>
  <c r="T96" i="1"/>
  <c r="R96" i="1"/>
  <c r="P96" i="1"/>
  <c r="N96" i="1"/>
  <c r="L96" i="1"/>
  <c r="J96" i="1"/>
  <c r="H96" i="1"/>
  <c r="F96" i="1"/>
  <c r="D96" i="1"/>
  <c r="AB95" i="1"/>
  <c r="Z95" i="1"/>
  <c r="X95" i="1"/>
  <c r="V95" i="1"/>
  <c r="T95" i="1"/>
  <c r="R95" i="1"/>
  <c r="P95" i="1"/>
  <c r="N95" i="1"/>
  <c r="L95" i="1"/>
  <c r="J95" i="1"/>
  <c r="H95" i="1"/>
  <c r="F95" i="1"/>
  <c r="D95" i="1"/>
  <c r="AB94" i="1"/>
  <c r="Z94" i="1"/>
  <c r="X94" i="1"/>
  <c r="V94" i="1"/>
  <c r="T94" i="1"/>
  <c r="R94" i="1"/>
  <c r="P94" i="1"/>
  <c r="N94" i="1"/>
  <c r="L94" i="1"/>
  <c r="J94" i="1"/>
  <c r="H94" i="1"/>
  <c r="F94" i="1"/>
  <c r="D94" i="1"/>
  <c r="AB93" i="1"/>
  <c r="Z93" i="1"/>
  <c r="X93" i="1"/>
  <c r="V93" i="1"/>
  <c r="T93" i="1"/>
  <c r="R93" i="1"/>
  <c r="P93" i="1"/>
  <c r="N93" i="1"/>
  <c r="L93" i="1"/>
  <c r="J93" i="1"/>
  <c r="H93" i="1"/>
  <c r="F93" i="1"/>
  <c r="D93" i="1"/>
  <c r="AB92" i="1"/>
  <c r="Z92" i="1"/>
  <c r="X92" i="1"/>
  <c r="V92" i="1"/>
  <c r="T92" i="1"/>
  <c r="R92" i="1"/>
  <c r="P92" i="1"/>
  <c r="N92" i="1"/>
  <c r="L92" i="1"/>
  <c r="J92" i="1"/>
  <c r="H92" i="1"/>
  <c r="F92" i="1"/>
  <c r="D92" i="1"/>
  <c r="AB91" i="1"/>
  <c r="Z91" i="1"/>
  <c r="X91" i="1"/>
  <c r="V91" i="1"/>
  <c r="T91" i="1"/>
  <c r="R91" i="1"/>
  <c r="P91" i="1"/>
  <c r="N91" i="1"/>
  <c r="L91" i="1"/>
  <c r="J91" i="1"/>
  <c r="H91" i="1"/>
  <c r="F91" i="1"/>
  <c r="D91" i="1"/>
  <c r="AB90" i="1"/>
  <c r="Z90" i="1"/>
  <c r="X90" i="1"/>
  <c r="V90" i="1"/>
  <c r="T90" i="1"/>
  <c r="R90" i="1"/>
  <c r="P90" i="1"/>
  <c r="N90" i="1"/>
  <c r="L90" i="1"/>
  <c r="J90" i="1"/>
  <c r="H90" i="1"/>
  <c r="F90" i="1"/>
  <c r="D90" i="1"/>
  <c r="AD85" i="1"/>
  <c r="AB85" i="1"/>
  <c r="Z85" i="1"/>
  <c r="X85" i="1"/>
  <c r="V85" i="1"/>
  <c r="T85" i="1"/>
  <c r="R85" i="1"/>
  <c r="P85" i="1"/>
  <c r="N85" i="1"/>
  <c r="L85" i="1"/>
  <c r="J85" i="1"/>
  <c r="H85" i="1"/>
  <c r="F85" i="1"/>
  <c r="D85" i="1"/>
  <c r="AD83" i="1"/>
  <c r="AB83" i="1"/>
  <c r="Z83" i="1"/>
  <c r="X83" i="1"/>
  <c r="V83" i="1"/>
  <c r="T83" i="1"/>
  <c r="R83" i="1"/>
  <c r="P83" i="1"/>
  <c r="N83" i="1"/>
  <c r="L83" i="1"/>
  <c r="J83" i="1"/>
  <c r="H83" i="1"/>
  <c r="F83" i="1"/>
  <c r="D83" i="1"/>
  <c r="AD82" i="1"/>
  <c r="AB82" i="1"/>
  <c r="Z82" i="1"/>
  <c r="X82" i="1"/>
  <c r="V82" i="1"/>
  <c r="T82" i="1"/>
  <c r="R82" i="1"/>
  <c r="P82" i="1"/>
  <c r="N82" i="1"/>
  <c r="L82" i="1"/>
  <c r="J82" i="1"/>
  <c r="H82" i="1"/>
  <c r="F82" i="1"/>
  <c r="D82" i="1"/>
  <c r="AD81" i="1"/>
  <c r="AB81" i="1"/>
  <c r="Z81" i="1"/>
  <c r="X81" i="1"/>
  <c r="V81" i="1"/>
  <c r="T81" i="1"/>
  <c r="R81" i="1"/>
  <c r="P81" i="1"/>
  <c r="N81" i="1"/>
  <c r="L81" i="1"/>
  <c r="J81" i="1"/>
  <c r="H81" i="1"/>
  <c r="F81" i="1"/>
  <c r="D81" i="1"/>
  <c r="AD80" i="1"/>
  <c r="AB80" i="1"/>
  <c r="Z80" i="1"/>
  <c r="X80" i="1"/>
  <c r="V80" i="1"/>
  <c r="T80" i="1"/>
  <c r="R80" i="1"/>
  <c r="P80" i="1"/>
  <c r="N80" i="1"/>
  <c r="L80" i="1"/>
  <c r="J80" i="1"/>
  <c r="H80" i="1"/>
  <c r="F80" i="1"/>
  <c r="D80" i="1"/>
  <c r="AD79" i="1"/>
  <c r="AB79" i="1"/>
  <c r="Z79" i="1"/>
  <c r="X79" i="1"/>
  <c r="V79" i="1"/>
  <c r="T79" i="1"/>
  <c r="R79" i="1"/>
  <c r="P79" i="1"/>
  <c r="N79" i="1"/>
  <c r="L79" i="1"/>
  <c r="J79" i="1"/>
  <c r="H79" i="1"/>
  <c r="F79" i="1"/>
  <c r="D79" i="1"/>
  <c r="AD78" i="1"/>
  <c r="AB78" i="1"/>
  <c r="Z78" i="1"/>
  <c r="X78" i="1"/>
  <c r="V78" i="1"/>
  <c r="T78" i="1"/>
  <c r="R78" i="1"/>
  <c r="P78" i="1"/>
  <c r="N78" i="1"/>
  <c r="L78" i="1"/>
  <c r="J78" i="1"/>
  <c r="H78" i="1"/>
  <c r="F78" i="1"/>
  <c r="D78" i="1"/>
  <c r="AD77" i="1"/>
  <c r="AB77" i="1"/>
  <c r="Z77" i="1"/>
  <c r="X77" i="1"/>
  <c r="V77" i="1"/>
  <c r="T77" i="1"/>
  <c r="R77" i="1"/>
  <c r="P77" i="1"/>
  <c r="N77" i="1"/>
  <c r="L77" i="1"/>
  <c r="J77" i="1"/>
  <c r="H77" i="1"/>
  <c r="F77" i="1"/>
  <c r="D77" i="1"/>
  <c r="AD72" i="1"/>
  <c r="AB72" i="1"/>
  <c r="Z72" i="1"/>
  <c r="X72" i="1"/>
  <c r="V72" i="1"/>
  <c r="T72" i="1"/>
  <c r="R72" i="1"/>
  <c r="P72" i="1"/>
  <c r="N72" i="1"/>
  <c r="L72" i="1"/>
  <c r="J72" i="1"/>
  <c r="H72" i="1"/>
  <c r="F72" i="1"/>
  <c r="D72" i="1"/>
  <c r="AD71" i="1"/>
  <c r="AB71" i="1"/>
  <c r="Z71" i="1"/>
  <c r="X71" i="1"/>
  <c r="V71" i="1"/>
  <c r="T71" i="1"/>
  <c r="R71" i="1"/>
  <c r="P71" i="1"/>
  <c r="N71" i="1"/>
  <c r="L71" i="1"/>
  <c r="J71" i="1"/>
  <c r="H71" i="1"/>
  <c r="F71" i="1"/>
  <c r="D71" i="1"/>
  <c r="AD70" i="1"/>
  <c r="AB70" i="1"/>
  <c r="Z70" i="1"/>
  <c r="X70" i="1"/>
  <c r="V70" i="1"/>
  <c r="T70" i="1"/>
  <c r="R70" i="1"/>
  <c r="P70" i="1"/>
  <c r="N70" i="1"/>
  <c r="L70" i="1"/>
  <c r="J70" i="1"/>
  <c r="H70" i="1"/>
  <c r="F70" i="1"/>
  <c r="D70" i="1"/>
  <c r="AD69" i="1"/>
  <c r="AB69" i="1"/>
  <c r="Z69" i="1"/>
  <c r="X69" i="1"/>
  <c r="V69" i="1"/>
  <c r="T69" i="1"/>
  <c r="R69" i="1"/>
  <c r="P69" i="1"/>
  <c r="N69" i="1"/>
  <c r="L69" i="1"/>
  <c r="J69" i="1"/>
  <c r="H69" i="1"/>
  <c r="F69" i="1"/>
  <c r="D69" i="1"/>
  <c r="AD68" i="1"/>
  <c r="AB68" i="1"/>
  <c r="Z68" i="1"/>
  <c r="X68" i="1"/>
  <c r="V68" i="1"/>
  <c r="T68" i="1"/>
  <c r="R68" i="1"/>
  <c r="P68" i="1"/>
  <c r="N68" i="1"/>
  <c r="L68" i="1"/>
  <c r="J68" i="1"/>
  <c r="H68" i="1"/>
  <c r="F68" i="1"/>
  <c r="D68" i="1"/>
  <c r="AD67" i="1"/>
  <c r="AB67" i="1"/>
  <c r="Z67" i="1"/>
  <c r="X67" i="1"/>
  <c r="V67" i="1"/>
  <c r="T67" i="1"/>
  <c r="R67" i="1"/>
  <c r="P67" i="1"/>
  <c r="N67" i="1"/>
  <c r="L67" i="1"/>
  <c r="J67" i="1"/>
  <c r="H67" i="1"/>
  <c r="F67" i="1"/>
  <c r="D67" i="1"/>
  <c r="AD66" i="1"/>
  <c r="AB66" i="1"/>
  <c r="Z66" i="1"/>
  <c r="X66" i="1"/>
  <c r="V66" i="1"/>
  <c r="T66" i="1"/>
  <c r="R66" i="1"/>
  <c r="P66" i="1"/>
  <c r="N66" i="1"/>
  <c r="L66" i="1"/>
  <c r="J66" i="1"/>
  <c r="H66" i="1"/>
  <c r="F66" i="1"/>
  <c r="D66" i="1"/>
  <c r="AD65" i="1"/>
  <c r="AB65" i="1"/>
  <c r="Z65" i="1"/>
  <c r="X65" i="1"/>
  <c r="V65" i="1"/>
  <c r="T65" i="1"/>
  <c r="R65" i="1"/>
  <c r="P65" i="1"/>
  <c r="N65" i="1"/>
  <c r="L65" i="1"/>
  <c r="J65" i="1"/>
  <c r="H65" i="1"/>
  <c r="F65" i="1"/>
  <c r="D65" i="1"/>
  <c r="AD64" i="1"/>
  <c r="AB64" i="1"/>
  <c r="Z64" i="1"/>
  <c r="X64" i="1"/>
  <c r="V64" i="1"/>
  <c r="T64" i="1"/>
  <c r="R64" i="1"/>
  <c r="P64" i="1"/>
  <c r="N64" i="1"/>
  <c r="L64" i="1"/>
  <c r="J64" i="1"/>
  <c r="H64" i="1"/>
  <c r="F64" i="1"/>
  <c r="D64" i="1"/>
  <c r="AD63" i="1"/>
  <c r="AB63" i="1"/>
  <c r="Z63" i="1"/>
  <c r="X63" i="1"/>
  <c r="V63" i="1"/>
  <c r="T63" i="1"/>
  <c r="R63" i="1"/>
  <c r="P63" i="1"/>
  <c r="N63" i="1"/>
  <c r="L63" i="1"/>
  <c r="J63" i="1"/>
  <c r="H63" i="1"/>
  <c r="F63" i="1"/>
  <c r="D63" i="1"/>
  <c r="D49" i="1"/>
  <c r="F49" i="1"/>
  <c r="H49" i="1"/>
  <c r="J49" i="1"/>
  <c r="L49" i="1"/>
  <c r="N49" i="1"/>
  <c r="P49" i="1"/>
  <c r="R49" i="1"/>
  <c r="T49" i="1"/>
  <c r="V49" i="1"/>
  <c r="X49" i="1"/>
  <c r="Z49" i="1"/>
  <c r="AB49" i="1"/>
  <c r="D50" i="1"/>
  <c r="F50" i="1"/>
  <c r="H50" i="1"/>
  <c r="J50" i="1"/>
  <c r="L50" i="1"/>
  <c r="N50" i="1"/>
  <c r="P50" i="1"/>
  <c r="R50" i="1"/>
  <c r="T50" i="1"/>
  <c r="V50" i="1"/>
  <c r="X50" i="1"/>
  <c r="Z50" i="1"/>
  <c r="AB50" i="1"/>
  <c r="D51" i="1"/>
  <c r="F51" i="1"/>
  <c r="H51" i="1"/>
  <c r="J51" i="1"/>
  <c r="L51" i="1"/>
  <c r="N51" i="1"/>
  <c r="P51" i="1"/>
  <c r="R51" i="1"/>
  <c r="T51" i="1"/>
  <c r="V51" i="1"/>
  <c r="X51" i="1"/>
  <c r="Z51" i="1"/>
  <c r="AB51" i="1"/>
  <c r="D52" i="1"/>
  <c r="F52" i="1"/>
  <c r="H52" i="1"/>
  <c r="J52" i="1"/>
  <c r="L52" i="1"/>
  <c r="N52" i="1"/>
  <c r="P52" i="1"/>
  <c r="R52" i="1"/>
  <c r="T52" i="1"/>
  <c r="V52" i="1"/>
  <c r="X52" i="1"/>
  <c r="Z52" i="1"/>
  <c r="AB52" i="1"/>
  <c r="D53" i="1"/>
  <c r="F53" i="1"/>
  <c r="H53" i="1"/>
  <c r="J53" i="1"/>
  <c r="L53" i="1"/>
  <c r="N53" i="1"/>
  <c r="P53" i="1"/>
  <c r="R53" i="1"/>
  <c r="T53" i="1"/>
  <c r="V53" i="1"/>
  <c r="X53" i="1"/>
  <c r="Z53" i="1"/>
  <c r="AB53" i="1"/>
  <c r="D54" i="1"/>
  <c r="F54" i="1"/>
  <c r="H54" i="1"/>
  <c r="J54" i="1"/>
  <c r="L54" i="1"/>
  <c r="N54" i="1"/>
  <c r="P54" i="1"/>
  <c r="R54" i="1"/>
  <c r="T54" i="1"/>
  <c r="V54" i="1"/>
  <c r="X54" i="1"/>
  <c r="Z54" i="1"/>
  <c r="AB54" i="1"/>
  <c r="D55" i="1"/>
  <c r="F55" i="1"/>
  <c r="H55" i="1"/>
  <c r="J55" i="1"/>
  <c r="L55" i="1"/>
  <c r="N55" i="1"/>
  <c r="P55" i="1"/>
  <c r="R55" i="1"/>
  <c r="T55" i="1"/>
  <c r="V55" i="1"/>
  <c r="X55" i="1"/>
  <c r="Z55" i="1"/>
  <c r="AB55" i="1"/>
  <c r="D56" i="1"/>
  <c r="F56" i="1"/>
  <c r="H56" i="1"/>
  <c r="J56" i="1"/>
  <c r="L56" i="1"/>
  <c r="N56" i="1"/>
  <c r="P56" i="1"/>
  <c r="R56" i="1"/>
  <c r="T56" i="1"/>
  <c r="V56" i="1"/>
  <c r="X56" i="1"/>
  <c r="Z56" i="1"/>
  <c r="AB56" i="1"/>
  <c r="D57" i="1"/>
  <c r="F57" i="1"/>
  <c r="H57" i="1"/>
  <c r="J57" i="1"/>
  <c r="L57" i="1"/>
  <c r="N57" i="1"/>
  <c r="P57" i="1"/>
  <c r="R57" i="1"/>
  <c r="T57" i="1"/>
  <c r="V57" i="1"/>
  <c r="X57" i="1"/>
  <c r="Z57" i="1"/>
  <c r="AB57" i="1"/>
  <c r="D58" i="1"/>
  <c r="H58" i="1"/>
  <c r="J58" i="1"/>
  <c r="L58" i="1"/>
  <c r="N58" i="1"/>
  <c r="P58" i="1"/>
  <c r="R58" i="1"/>
  <c r="T58" i="1"/>
  <c r="V58" i="1"/>
  <c r="X58" i="1"/>
  <c r="Z58" i="1"/>
  <c r="AB58" i="1"/>
  <c r="AD32" i="1"/>
  <c r="AD33" i="1"/>
  <c r="AD34" i="1"/>
  <c r="AD35" i="1"/>
  <c r="AD36" i="1"/>
  <c r="AD37" i="1"/>
  <c r="AD38" i="1"/>
  <c r="AD39" i="1"/>
  <c r="AD40" i="1"/>
  <c r="AD41" i="1"/>
  <c r="D39" i="1"/>
  <c r="F39" i="1"/>
  <c r="H39" i="1"/>
  <c r="J39" i="1"/>
  <c r="L39" i="1"/>
  <c r="N39" i="1"/>
  <c r="P39" i="1"/>
  <c r="R39" i="1"/>
  <c r="T39" i="1"/>
  <c r="V39" i="1"/>
  <c r="X39" i="1"/>
  <c r="Z39" i="1"/>
  <c r="AB39" i="1"/>
  <c r="D40" i="1"/>
  <c r="F40" i="1"/>
  <c r="H40" i="1"/>
  <c r="J40" i="1"/>
  <c r="L40" i="1"/>
  <c r="N40" i="1"/>
  <c r="P40" i="1"/>
  <c r="R40" i="1"/>
  <c r="T40" i="1"/>
  <c r="V40" i="1"/>
  <c r="X40" i="1"/>
  <c r="Z40" i="1"/>
  <c r="AB40" i="1"/>
  <c r="D37" i="1"/>
  <c r="F37" i="1"/>
  <c r="H37" i="1"/>
  <c r="J37" i="1"/>
  <c r="L37" i="1"/>
  <c r="N37" i="1"/>
  <c r="P37" i="1"/>
  <c r="R37" i="1"/>
  <c r="T37" i="1"/>
  <c r="V37" i="1"/>
  <c r="X37" i="1"/>
  <c r="Z37" i="1"/>
  <c r="AB37" i="1"/>
  <c r="V35" i="1"/>
  <c r="D35" i="1"/>
  <c r="F35" i="1"/>
  <c r="H35" i="1"/>
  <c r="J35" i="1"/>
  <c r="L35" i="1"/>
  <c r="N35" i="1"/>
  <c r="P35" i="1"/>
  <c r="R35" i="1"/>
  <c r="T35" i="1"/>
  <c r="X35" i="1"/>
  <c r="Z35" i="1"/>
  <c r="AB35" i="1"/>
  <c r="D33" i="1"/>
  <c r="F33" i="1"/>
  <c r="H33" i="1"/>
  <c r="J33" i="1"/>
  <c r="L33" i="1"/>
  <c r="N33" i="1"/>
  <c r="P33" i="1"/>
  <c r="R33" i="1"/>
  <c r="T33" i="1"/>
  <c r="V33" i="1"/>
  <c r="X33" i="1"/>
  <c r="Z33" i="1"/>
  <c r="AB33" i="1"/>
  <c r="N32" i="1"/>
  <c r="P32" i="1"/>
  <c r="R32" i="1"/>
  <c r="T32" i="1"/>
  <c r="V32" i="1"/>
  <c r="X32" i="1"/>
  <c r="Z32" i="1"/>
  <c r="AB32" i="1"/>
  <c r="L32" i="1"/>
  <c r="J32" i="1"/>
  <c r="H32" i="1"/>
  <c r="F32" i="1"/>
  <c r="D32" i="1"/>
  <c r="AB41" i="1"/>
  <c r="Z41" i="1"/>
  <c r="X41" i="1"/>
  <c r="V41" i="1"/>
  <c r="T41" i="1"/>
  <c r="R41" i="1"/>
  <c r="P41" i="1"/>
  <c r="N41" i="1"/>
  <c r="L41" i="1"/>
  <c r="J41" i="1"/>
  <c r="H41" i="1"/>
  <c r="F41" i="1"/>
  <c r="D41" i="1"/>
  <c r="AB38" i="1"/>
  <c r="Z38" i="1"/>
  <c r="X38" i="1"/>
  <c r="V38" i="1"/>
  <c r="T38" i="1"/>
  <c r="R38" i="1"/>
  <c r="P38" i="1"/>
  <c r="N38" i="1"/>
  <c r="L38" i="1"/>
  <c r="J38" i="1"/>
  <c r="H38" i="1"/>
  <c r="F38" i="1"/>
  <c r="D38" i="1"/>
  <c r="AB36" i="1"/>
  <c r="Z36" i="1"/>
  <c r="X36" i="1"/>
  <c r="V36" i="1"/>
  <c r="T36" i="1"/>
  <c r="R36" i="1"/>
  <c r="P36" i="1"/>
  <c r="N36" i="1"/>
  <c r="L36" i="1"/>
  <c r="J36" i="1"/>
  <c r="H36" i="1"/>
  <c r="F36" i="1"/>
  <c r="D36" i="1"/>
  <c r="AB34" i="1"/>
  <c r="Z34" i="1"/>
  <c r="X34" i="1"/>
  <c r="V34" i="1"/>
  <c r="T34" i="1"/>
  <c r="R34" i="1"/>
  <c r="P34" i="1"/>
  <c r="N34" i="1"/>
  <c r="L34" i="1"/>
  <c r="J34" i="1"/>
  <c r="H34" i="1"/>
  <c r="F34" i="1"/>
  <c r="D34" i="1"/>
  <c r="R26" i="1"/>
  <c r="P26" i="1"/>
  <c r="N26" i="1"/>
  <c r="L26" i="1"/>
  <c r="J26" i="1"/>
  <c r="H26" i="1"/>
  <c r="F26" i="1"/>
  <c r="D26" i="1"/>
  <c r="R23" i="1"/>
  <c r="P23" i="1"/>
  <c r="N23" i="1"/>
  <c r="L23" i="1"/>
  <c r="J23" i="1"/>
  <c r="H23" i="1"/>
  <c r="F23" i="1"/>
  <c r="D23" i="1"/>
  <c r="R19" i="1"/>
  <c r="R20" i="1"/>
  <c r="P19" i="1"/>
  <c r="N19" i="1"/>
  <c r="L19" i="1"/>
  <c r="J19" i="1"/>
  <c r="H19" i="1"/>
  <c r="F19" i="1"/>
  <c r="D19" i="1"/>
  <c r="R27" i="1"/>
  <c r="P27" i="1"/>
  <c r="N27" i="1"/>
  <c r="L27" i="1"/>
  <c r="J27" i="1"/>
  <c r="H27" i="1"/>
  <c r="F27" i="1"/>
  <c r="D27" i="1"/>
  <c r="R25" i="1"/>
  <c r="P25" i="1"/>
  <c r="N25" i="1"/>
  <c r="L25" i="1"/>
  <c r="J25" i="1"/>
  <c r="H25" i="1"/>
  <c r="F25" i="1"/>
  <c r="D25" i="1"/>
  <c r="R24" i="1"/>
  <c r="P24" i="1"/>
  <c r="N24" i="1"/>
  <c r="L24" i="1"/>
  <c r="J24" i="1"/>
  <c r="H24" i="1"/>
  <c r="F24" i="1"/>
  <c r="D24" i="1"/>
  <c r="R22" i="1"/>
  <c r="P22" i="1"/>
  <c r="N22" i="1"/>
  <c r="L22" i="1"/>
  <c r="J22" i="1"/>
  <c r="H22" i="1"/>
  <c r="F22" i="1"/>
  <c r="D22" i="1"/>
  <c r="R21" i="1"/>
  <c r="P21" i="1"/>
  <c r="N21" i="1"/>
  <c r="L21" i="1"/>
  <c r="J21" i="1"/>
  <c r="H21" i="1"/>
  <c r="F21" i="1"/>
  <c r="D21" i="1"/>
  <c r="P20" i="1"/>
  <c r="N20" i="1"/>
  <c r="L20" i="1"/>
  <c r="J20" i="1"/>
  <c r="H20" i="1"/>
  <c r="F20" i="1"/>
  <c r="D20" i="1"/>
  <c r="R18" i="1"/>
  <c r="P18" i="1"/>
  <c r="N18" i="1"/>
  <c r="L18" i="1"/>
  <c r="J18" i="1"/>
  <c r="H18" i="1"/>
  <c r="F18" i="1"/>
  <c r="D18" i="1"/>
  <c r="AB13" i="1"/>
  <c r="Z5" i="1"/>
  <c r="Z6" i="1"/>
  <c r="Z7" i="1"/>
  <c r="Z8" i="1"/>
  <c r="Z9" i="1"/>
  <c r="Z10" i="1"/>
  <c r="Z11" i="1"/>
  <c r="Z12" i="1"/>
  <c r="Z13" i="1"/>
  <c r="AB5" i="1"/>
  <c r="AB6" i="1"/>
  <c r="AB7" i="1"/>
  <c r="AB8" i="1"/>
  <c r="AB9" i="1"/>
  <c r="AB10" i="1"/>
  <c r="AB11" i="1"/>
  <c r="AB12" i="1"/>
  <c r="X6" i="1"/>
  <c r="V6" i="1"/>
  <c r="T6" i="1"/>
  <c r="R6" i="1"/>
  <c r="P6" i="1"/>
  <c r="N6" i="1"/>
  <c r="L6" i="1"/>
  <c r="J6" i="1"/>
  <c r="H6" i="1"/>
  <c r="F6" i="1"/>
  <c r="D6" i="1"/>
  <c r="X5" i="1"/>
  <c r="X7" i="1"/>
  <c r="X8" i="1"/>
  <c r="X9" i="1"/>
  <c r="X10" i="1"/>
  <c r="X11" i="1"/>
  <c r="X12" i="1"/>
  <c r="X13" i="1"/>
  <c r="V5" i="1"/>
  <c r="V7" i="1"/>
  <c r="V8" i="1"/>
  <c r="V9" i="1"/>
  <c r="V10" i="1"/>
  <c r="V11" i="1"/>
  <c r="V12" i="1"/>
  <c r="V13" i="1"/>
  <c r="T5" i="1"/>
  <c r="T7" i="1"/>
  <c r="T8" i="1"/>
  <c r="T9" i="1"/>
  <c r="T10" i="1"/>
  <c r="T11" i="1"/>
  <c r="T12" i="1"/>
  <c r="T13" i="1"/>
  <c r="P12" i="1"/>
  <c r="R12" i="1"/>
  <c r="N12" i="1"/>
  <c r="L12" i="1"/>
  <c r="J12" i="1"/>
  <c r="H12" i="1"/>
  <c r="F12" i="1"/>
  <c r="D12" i="1"/>
  <c r="R5" i="1"/>
  <c r="R7" i="1"/>
  <c r="R8" i="1"/>
  <c r="R9" i="1"/>
  <c r="R10" i="1"/>
  <c r="R11" i="1"/>
  <c r="R13" i="1"/>
  <c r="P5" i="1"/>
  <c r="P7" i="1"/>
  <c r="P8" i="1"/>
  <c r="P9" i="1"/>
  <c r="P10" i="1"/>
  <c r="P11" i="1"/>
  <c r="P13" i="1"/>
  <c r="N5" i="1"/>
  <c r="N7" i="1"/>
  <c r="N8" i="1"/>
  <c r="N9" i="1"/>
  <c r="N10" i="1"/>
  <c r="N11" i="1"/>
  <c r="N13" i="1"/>
  <c r="L5" i="1"/>
  <c r="L7" i="1"/>
  <c r="L8" i="1"/>
  <c r="L9" i="1"/>
  <c r="L10" i="1"/>
  <c r="L11" i="1"/>
  <c r="L13" i="1"/>
  <c r="J5" i="1"/>
  <c r="J7" i="1"/>
  <c r="J8" i="1"/>
  <c r="J9" i="1"/>
  <c r="J10" i="1"/>
  <c r="J11" i="1"/>
  <c r="J13" i="1"/>
  <c r="H5" i="1"/>
  <c r="H7" i="1"/>
  <c r="H8" i="1"/>
  <c r="H9" i="1"/>
  <c r="H10" i="1"/>
  <c r="H11" i="1"/>
  <c r="H13" i="1"/>
  <c r="F13" i="1"/>
  <c r="F5" i="1"/>
  <c r="D5" i="1"/>
  <c r="D7" i="1"/>
  <c r="D8" i="1"/>
  <c r="D9" i="1"/>
  <c r="D10" i="1"/>
  <c r="D11" i="1"/>
  <c r="D13" i="1"/>
  <c r="F7" i="1"/>
  <c r="F8" i="1"/>
  <c r="F9" i="1"/>
  <c r="F10" i="1"/>
  <c r="F11" i="1"/>
</calcChain>
</file>

<file path=xl/sharedStrings.xml><?xml version="1.0" encoding="utf-8"?>
<sst xmlns="http://schemas.openxmlformats.org/spreadsheetml/2006/main" count="798" uniqueCount="76">
  <si>
    <t>Elementary Education</t>
  </si>
  <si>
    <t>Cohort Total</t>
  </si>
  <si>
    <t>Fall 2011</t>
  </si>
  <si>
    <t>Number</t>
  </si>
  <si>
    <t>Running %</t>
  </si>
  <si>
    <t>Fall 2012</t>
  </si>
  <si>
    <t>Spring 2012</t>
  </si>
  <si>
    <t>Summer 2012</t>
  </si>
  <si>
    <t>Spring 2013</t>
  </si>
  <si>
    <t>Fall 2013</t>
  </si>
  <si>
    <t>Spring 2014</t>
  </si>
  <si>
    <t>Summer 2013</t>
  </si>
  <si>
    <t>Fall 2014</t>
  </si>
  <si>
    <t>Spring 2016</t>
  </si>
  <si>
    <t>Spring 2015</t>
  </si>
  <si>
    <t>Fall 2015</t>
  </si>
  <si>
    <t>Spring 2017</t>
  </si>
  <si>
    <t>Fall 2017</t>
  </si>
  <si>
    <t>Completion Rates in College of Education Graduate Programs</t>
  </si>
  <si>
    <t>Fall 2010 Admission Cohort</t>
  </si>
  <si>
    <t>Education Administration &amp; Supervision</t>
  </si>
  <si>
    <t>Library Media</t>
  </si>
  <si>
    <t>School Counseling - Secondary</t>
  </si>
  <si>
    <t>School Counseling K-12</t>
  </si>
  <si>
    <t>Secondary Education: Curriculum &amp; Instruction</t>
  </si>
  <si>
    <t>Teacher Education (MAT)</t>
  </si>
  <si>
    <t>Secondary Education: Math/Science</t>
  </si>
  <si>
    <t>Summer 2014</t>
  </si>
  <si>
    <t>Elementary Education: Special Education</t>
  </si>
  <si>
    <t>Spring 2011 Admission Cohort</t>
  </si>
  <si>
    <t>Summer 2015</t>
  </si>
  <si>
    <t>Elementary Education: Curriculum and Instruction</t>
  </si>
  <si>
    <t>School Counseling - Elementary</t>
  </si>
  <si>
    <t>Secondary Education</t>
  </si>
  <si>
    <t>Summer 2011 Admission Cohort</t>
  </si>
  <si>
    <t>Education: Gifted and Talented</t>
  </si>
  <si>
    <t>Elementary Education: Gifted and Talented</t>
  </si>
  <si>
    <t>School Counseling: Elementary</t>
  </si>
  <si>
    <t>Secondary Education: Special Education</t>
  </si>
  <si>
    <t>Fall 2011 Admission Cohort</t>
  </si>
  <si>
    <t>Summer 2016</t>
  </si>
  <si>
    <t>Fall 2016</t>
  </si>
  <si>
    <t>Summer 2017</t>
  </si>
  <si>
    <t>Spring 2012 Admission Cohort</t>
  </si>
  <si>
    <t>Summer 2012 Admission Cohort</t>
  </si>
  <si>
    <t>Fall 2012 Admission Cohort</t>
  </si>
  <si>
    <t>Secondary Education: Gifted and Talented</t>
  </si>
  <si>
    <t>Spring 2013 Admission Cohort</t>
  </si>
  <si>
    <t>Summer 2013 Admission Cohort</t>
  </si>
  <si>
    <t>Fall 2013 Admission Cohort</t>
  </si>
  <si>
    <t>School Counseling</t>
  </si>
  <si>
    <t>Spring 2014 Admission Cohort</t>
  </si>
  <si>
    <t>Fall 2015 Admission Cohort</t>
  </si>
  <si>
    <t>Summer 2014 Admission Cohort</t>
  </si>
  <si>
    <t>Fall 2014 Admission Cohort</t>
  </si>
  <si>
    <t>Spring 2015 Admission Cohort</t>
  </si>
  <si>
    <t>Summer 2015 Admission Cohort</t>
  </si>
  <si>
    <t>Education: Special Education K-12</t>
  </si>
  <si>
    <t>Spring 2016 Admission Cohort</t>
  </si>
  <si>
    <t>Summer 2016 Admission Cohort</t>
  </si>
  <si>
    <t>SPED: Instruction Specialist Certificate</t>
  </si>
  <si>
    <t>Fall 2016 Admission Cohort</t>
  </si>
  <si>
    <t>Spring 2017 Admission Cohort</t>
  </si>
  <si>
    <t>EDAS: Curr/Program Administration Certificate</t>
  </si>
  <si>
    <t>Spring 2018</t>
  </si>
  <si>
    <t>Summer 2018</t>
  </si>
  <si>
    <t>Fall 2018</t>
  </si>
  <si>
    <t xml:space="preserve">1/13 student graduated with School Counseling K-12 Fall 2018 </t>
  </si>
  <si>
    <t>School Counseling Certificate</t>
  </si>
  <si>
    <t>EDAS Building Level Leadership Certificate</t>
  </si>
  <si>
    <t>Summer 2017 Admission Cohort</t>
  </si>
  <si>
    <t>Dyslexia Therapy K-12 Certificate</t>
  </si>
  <si>
    <t>EDAS Certificate</t>
  </si>
  <si>
    <t>Education Certificate</t>
  </si>
  <si>
    <t>Secondary Education: Curriculum and Instruction</t>
  </si>
  <si>
    <t>Education: Gifted and Talented K-12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</si>
</sst>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6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9" fontId="2" fillId="0" borderId="1" xfId="1" applyFont="1" applyBorder="1"/>
    <xf numFmtId="9" fontId="2" fillId="0" borderId="0" xfId="1" applyFont="1"/>
    <xf numFmtId="9" fontId="2" fillId="0" borderId="0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3" fillId="0" borderId="1" xfId="0" applyFont="1" applyFill="1" applyBorder="1"/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9" fontId="2" fillId="0" borderId="0" xfId="1" applyFont="1" applyFill="1"/>
    <xf numFmtId="0" fontId="2" fillId="0" borderId="2" xfId="0" applyFont="1" applyFill="1" applyBorder="1"/>
    <xf numFmtId="9" fontId="2" fillId="0" borderId="1" xfId="1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9" fontId="2" fillId="0" borderId="0" xfId="1" applyFont="1" applyFill="1" applyBorder="1"/>
    <xf numFmtId="9" fontId="2" fillId="0" borderId="1" xfId="0" applyNumberFormat="1" applyFont="1" applyFill="1" applyBorder="1"/>
    <xf numFmtId="9" fontId="2" fillId="0" borderId="0" xfId="0" applyNumberFormat="1" applyFont="1" applyFill="1" applyBorder="1"/>
    <xf numFmtId="9" fontId="2" fillId="0" borderId="0" xfId="0" applyNumberFormat="1" applyFont="1" applyFill="1"/>
    <xf numFmtId="0" fontId="2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6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71"/>
  <sheetViews>
    <sheetView tabSelected="1" topLeftCell="A235" zoomScaleNormal="100" zoomScalePageLayoutView="90" workbookViewId="0">
      <selection activeCell="B263" sqref="B263"/>
    </sheetView>
  </sheetViews>
  <sheetFormatPr baseColWidth="10" defaultColWidth="8.6640625" defaultRowHeight="14" x14ac:dyDescent="0.15"/>
  <cols>
    <col min="1" max="1" width="36.33203125" style="1" bestFit="1" customWidth="1"/>
    <col min="2" max="2" width="10.83203125" style="1" bestFit="1" customWidth="1"/>
    <col min="3" max="3" width="7.1640625" style="1" bestFit="1" customWidth="1"/>
    <col min="4" max="4" width="9.6640625" style="1" bestFit="1" customWidth="1"/>
    <col min="5" max="5" width="7.1640625" style="1" bestFit="1" customWidth="1"/>
    <col min="6" max="6" width="9.6640625" style="1" bestFit="1" customWidth="1"/>
    <col min="7" max="7" width="7.1640625" style="1" bestFit="1" customWidth="1"/>
    <col min="8" max="8" width="9.6640625" style="1" bestFit="1" customWidth="1"/>
    <col min="9" max="9" width="7.1640625" style="1" bestFit="1" customWidth="1"/>
    <col min="10" max="10" width="9.6640625" style="1" bestFit="1" customWidth="1"/>
    <col min="11" max="11" width="7.1640625" style="1" bestFit="1" customWidth="1"/>
    <col min="12" max="12" width="9.6640625" style="1" bestFit="1" customWidth="1"/>
    <col min="13" max="13" width="7.83203125" style="1" customWidth="1"/>
    <col min="14" max="14" width="9.6640625" style="1" bestFit="1" customWidth="1"/>
    <col min="15" max="15" width="8.6640625" style="1"/>
    <col min="16" max="16" width="9.6640625" style="1" bestFit="1" customWidth="1"/>
    <col min="17" max="17" width="7.1640625" style="1" bestFit="1" customWidth="1"/>
    <col min="18" max="18" width="9.6640625" style="1" bestFit="1" customWidth="1"/>
    <col min="19" max="19" width="7.1640625" style="1" bestFit="1" customWidth="1"/>
    <col min="20" max="20" width="9.6640625" style="1" bestFit="1" customWidth="1"/>
    <col min="21" max="21" width="7.1640625" style="1" bestFit="1" customWidth="1"/>
    <col min="22" max="22" width="9.6640625" style="1" bestFit="1" customWidth="1"/>
    <col min="23" max="23" width="7.1640625" style="1" bestFit="1" customWidth="1"/>
    <col min="24" max="24" width="9.6640625" style="1" bestFit="1" customWidth="1"/>
    <col min="25" max="25" width="7.1640625" style="1" bestFit="1" customWidth="1"/>
    <col min="26" max="26" width="9.6640625" style="1" bestFit="1" customWidth="1"/>
    <col min="27" max="27" width="7.1640625" style="1" bestFit="1" customWidth="1"/>
    <col min="28" max="28" width="9.6640625" style="1" bestFit="1" customWidth="1"/>
    <col min="29" max="29" width="7.1640625" style="1" bestFit="1" customWidth="1"/>
    <col min="30" max="30" width="9.6640625" style="1" bestFit="1" customWidth="1"/>
    <col min="31" max="31" width="8.6640625" style="1"/>
    <col min="32" max="32" width="9.6640625" style="1" bestFit="1" customWidth="1"/>
    <col min="33" max="33" width="8.6640625" style="1"/>
    <col min="34" max="34" width="9.6640625" style="1" bestFit="1" customWidth="1"/>
    <col min="35" max="16384" width="8.6640625" style="1"/>
  </cols>
  <sheetData>
    <row r="1" spans="1:34" s="16" customFormat="1" ht="16.5" customHeight="1" x14ac:dyDescent="0.15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s="16" customFormat="1" ht="16.5" customHeight="1" x14ac:dyDescent="0.15"/>
    <row r="3" spans="1:34" s="16" customFormat="1" ht="16.5" customHeight="1" x14ac:dyDescent="0.15">
      <c r="A3" s="17" t="s">
        <v>19</v>
      </c>
      <c r="B3" s="18"/>
      <c r="C3" s="35" t="s">
        <v>2</v>
      </c>
      <c r="D3" s="35"/>
      <c r="E3" s="33" t="s">
        <v>6</v>
      </c>
      <c r="F3" s="34"/>
      <c r="G3" s="35" t="s">
        <v>7</v>
      </c>
      <c r="H3" s="35"/>
      <c r="I3" s="33" t="s">
        <v>5</v>
      </c>
      <c r="J3" s="34"/>
      <c r="K3" s="35" t="s">
        <v>8</v>
      </c>
      <c r="L3" s="35"/>
      <c r="M3" s="33" t="s">
        <v>11</v>
      </c>
      <c r="N3" s="34"/>
      <c r="O3" s="35" t="s">
        <v>9</v>
      </c>
      <c r="P3" s="35"/>
      <c r="Q3" s="33" t="s">
        <v>10</v>
      </c>
      <c r="R3" s="34"/>
      <c r="S3" s="33" t="s">
        <v>27</v>
      </c>
      <c r="T3" s="34"/>
      <c r="U3" s="33" t="s">
        <v>12</v>
      </c>
      <c r="V3" s="34"/>
      <c r="W3" s="33" t="s">
        <v>14</v>
      </c>
      <c r="X3" s="34"/>
      <c r="Y3" s="33" t="s">
        <v>30</v>
      </c>
      <c r="Z3" s="34"/>
      <c r="AA3" s="33" t="s">
        <v>17</v>
      </c>
      <c r="AB3" s="34"/>
    </row>
    <row r="4" spans="1:34" s="16" customFormat="1" ht="16.5" customHeight="1" x14ac:dyDescent="0.15">
      <c r="B4" s="18" t="s">
        <v>1</v>
      </c>
      <c r="C4" s="19" t="s">
        <v>3</v>
      </c>
      <c r="D4" s="19" t="s">
        <v>4</v>
      </c>
      <c r="E4" s="20" t="s">
        <v>3</v>
      </c>
      <c r="F4" s="21" t="s">
        <v>4</v>
      </c>
      <c r="G4" s="19" t="s">
        <v>3</v>
      </c>
      <c r="H4" s="19" t="s">
        <v>4</v>
      </c>
      <c r="I4" s="20" t="s">
        <v>3</v>
      </c>
      <c r="J4" s="21" t="s">
        <v>4</v>
      </c>
      <c r="K4" s="19" t="s">
        <v>3</v>
      </c>
      <c r="L4" s="19" t="s">
        <v>4</v>
      </c>
      <c r="M4" s="20" t="s">
        <v>3</v>
      </c>
      <c r="N4" s="21" t="s">
        <v>4</v>
      </c>
      <c r="O4" s="19" t="s">
        <v>3</v>
      </c>
      <c r="P4" s="19" t="s">
        <v>4</v>
      </c>
      <c r="Q4" s="20" t="s">
        <v>3</v>
      </c>
      <c r="R4" s="21" t="s">
        <v>4</v>
      </c>
      <c r="S4" s="20" t="s">
        <v>3</v>
      </c>
      <c r="T4" s="21" t="s">
        <v>4</v>
      </c>
      <c r="U4" s="20" t="s">
        <v>3</v>
      </c>
      <c r="V4" s="21" t="s">
        <v>4</v>
      </c>
      <c r="W4" s="20" t="s">
        <v>3</v>
      </c>
      <c r="X4" s="21" t="s">
        <v>4</v>
      </c>
      <c r="Y4" s="20" t="s">
        <v>3</v>
      </c>
      <c r="Z4" s="21" t="s">
        <v>4</v>
      </c>
      <c r="AA4" s="20" t="s">
        <v>3</v>
      </c>
      <c r="AB4" s="21" t="s">
        <v>4</v>
      </c>
    </row>
    <row r="5" spans="1:34" s="16" customFormat="1" ht="16.5" customHeight="1" x14ac:dyDescent="0.15">
      <c r="A5" s="16" t="s">
        <v>20</v>
      </c>
      <c r="B5" s="22">
        <v>2</v>
      </c>
      <c r="C5" s="16">
        <v>0</v>
      </c>
      <c r="D5" s="23">
        <f t="shared" ref="D5:D13" si="0">(C5/B5)</f>
        <v>0</v>
      </c>
      <c r="E5" s="24">
        <v>0</v>
      </c>
      <c r="F5" s="25">
        <f>(SUM(E5,C5))/B5</f>
        <v>0</v>
      </c>
      <c r="G5" s="16">
        <v>0</v>
      </c>
      <c r="H5" s="23">
        <f t="shared" ref="H5:H13" si="1">(SUM(G5,E5,C5))/B5</f>
        <v>0</v>
      </c>
      <c r="I5" s="24">
        <v>0</v>
      </c>
      <c r="J5" s="25">
        <f t="shared" ref="J5:J13" si="2">(SUM(I5,G5,E5,C5))/B5</f>
        <v>0</v>
      </c>
      <c r="K5" s="16">
        <v>0</v>
      </c>
      <c r="L5" s="23">
        <f t="shared" ref="L5:L13" si="3">(SUM(K5,I5,G5,E5,C5))/B5</f>
        <v>0</v>
      </c>
      <c r="M5" s="24">
        <v>0</v>
      </c>
      <c r="N5" s="25">
        <f t="shared" ref="N5:N13" si="4">(SUM(M5,K5,I5,G5,E5,C5))/B5</f>
        <v>0</v>
      </c>
      <c r="O5" s="16">
        <v>0</v>
      </c>
      <c r="P5" s="23">
        <f t="shared" ref="P5:P13" si="5">(SUM(O5,M5,K5,I5,G5,E5,C5))/B5</f>
        <v>0</v>
      </c>
      <c r="Q5" s="24">
        <v>0</v>
      </c>
      <c r="R5" s="25">
        <f t="shared" ref="R5:R13" si="6">(SUM(Q5,O5,M5,K5,I5,G5,E5,C5))/B5</f>
        <v>0</v>
      </c>
      <c r="S5" s="24">
        <v>0</v>
      </c>
      <c r="T5" s="25">
        <f t="shared" ref="T5:T13" si="7">(SUM(S5,Q5,O5,M5,K5,I5,G5,E5, C5))/B5</f>
        <v>0</v>
      </c>
      <c r="U5" s="24">
        <v>0</v>
      </c>
      <c r="V5" s="25">
        <f t="shared" ref="V5:V13" si="8">(SUM(U5,S5,Q5,O5,M5,K5,I5,G5,E5,C5))/B5</f>
        <v>0</v>
      </c>
      <c r="W5" s="24">
        <v>0</v>
      </c>
      <c r="X5" s="25">
        <f>(SUM(W5,U5,S5,Q5,O5,M5,K5,I5,G5,E5,C5))/B5</f>
        <v>0</v>
      </c>
      <c r="Y5" s="24">
        <v>0</v>
      </c>
      <c r="Z5" s="25">
        <f t="shared" ref="Z5:Z13" si="9">(SUM(Y5,W5,U5,S5,Q5,O5,M5,K5,I5,G5,E5,C5))/B5</f>
        <v>0</v>
      </c>
      <c r="AA5" s="24">
        <v>0</v>
      </c>
      <c r="AB5" s="25">
        <f t="shared" ref="AB5:AB12" si="10">(SUM(AA5,W5,U5,S5,Q5,O5,M5,K5,I5,G5,E5,C5))/B5</f>
        <v>0</v>
      </c>
    </row>
    <row r="6" spans="1:34" s="16" customFormat="1" ht="16.5" customHeight="1" x14ac:dyDescent="0.15">
      <c r="A6" s="16" t="s">
        <v>28</v>
      </c>
      <c r="B6" s="22">
        <v>1</v>
      </c>
      <c r="C6" s="16">
        <v>0</v>
      </c>
      <c r="D6" s="23">
        <f t="shared" si="0"/>
        <v>0</v>
      </c>
      <c r="E6" s="24">
        <v>0</v>
      </c>
      <c r="F6" s="25">
        <f>(SUM(E6,C6))/B6</f>
        <v>0</v>
      </c>
      <c r="G6" s="16">
        <v>0</v>
      </c>
      <c r="H6" s="23">
        <f t="shared" si="1"/>
        <v>0</v>
      </c>
      <c r="I6" s="24">
        <v>0</v>
      </c>
      <c r="J6" s="25">
        <f t="shared" si="2"/>
        <v>0</v>
      </c>
      <c r="K6" s="16">
        <v>0</v>
      </c>
      <c r="L6" s="23">
        <f t="shared" si="3"/>
        <v>0</v>
      </c>
      <c r="M6" s="24">
        <v>0</v>
      </c>
      <c r="N6" s="25">
        <f t="shared" si="4"/>
        <v>0</v>
      </c>
      <c r="O6" s="16">
        <v>0</v>
      </c>
      <c r="P6" s="23">
        <f t="shared" si="5"/>
        <v>0</v>
      </c>
      <c r="Q6" s="24">
        <v>0</v>
      </c>
      <c r="R6" s="25">
        <f t="shared" si="6"/>
        <v>0</v>
      </c>
      <c r="S6" s="24">
        <v>0</v>
      </c>
      <c r="T6" s="25">
        <f t="shared" si="7"/>
        <v>0</v>
      </c>
      <c r="U6" s="24">
        <v>0</v>
      </c>
      <c r="V6" s="25">
        <f t="shared" si="8"/>
        <v>0</v>
      </c>
      <c r="W6" s="24">
        <v>1</v>
      </c>
      <c r="X6" s="25">
        <f>(SUM(W6,U6,S6,Q6,O6,M6,K6,I6,G6,E6,C6))/B6</f>
        <v>1</v>
      </c>
      <c r="Y6" s="24">
        <v>0</v>
      </c>
      <c r="Z6" s="25">
        <f t="shared" si="9"/>
        <v>1</v>
      </c>
      <c r="AA6" s="24">
        <v>0</v>
      </c>
      <c r="AB6" s="25">
        <f t="shared" si="10"/>
        <v>1</v>
      </c>
    </row>
    <row r="7" spans="1:34" s="16" customFormat="1" ht="16.5" customHeight="1" x14ac:dyDescent="0.15">
      <c r="A7" s="16" t="s">
        <v>0</v>
      </c>
      <c r="B7" s="22">
        <v>7</v>
      </c>
      <c r="C7" s="16">
        <v>1</v>
      </c>
      <c r="D7" s="23">
        <f t="shared" si="0"/>
        <v>0.14285714285714285</v>
      </c>
      <c r="E7" s="24">
        <v>1</v>
      </c>
      <c r="F7" s="25">
        <f t="shared" ref="F7:F13" si="11">(SUM(E7,C7))/B7</f>
        <v>0.2857142857142857</v>
      </c>
      <c r="G7" s="16">
        <v>2</v>
      </c>
      <c r="H7" s="23">
        <f t="shared" si="1"/>
        <v>0.5714285714285714</v>
      </c>
      <c r="I7" s="24">
        <v>0</v>
      </c>
      <c r="J7" s="25">
        <f t="shared" si="2"/>
        <v>0.5714285714285714</v>
      </c>
      <c r="K7" s="16">
        <v>0</v>
      </c>
      <c r="L7" s="23">
        <f t="shared" si="3"/>
        <v>0.5714285714285714</v>
      </c>
      <c r="M7" s="24">
        <v>0</v>
      </c>
      <c r="N7" s="25">
        <f t="shared" si="4"/>
        <v>0.5714285714285714</v>
      </c>
      <c r="O7" s="16">
        <v>0</v>
      </c>
      <c r="P7" s="23">
        <f t="shared" si="5"/>
        <v>0.5714285714285714</v>
      </c>
      <c r="Q7" s="24">
        <v>0</v>
      </c>
      <c r="R7" s="25">
        <f t="shared" si="6"/>
        <v>0.5714285714285714</v>
      </c>
      <c r="S7" s="24">
        <v>0</v>
      </c>
      <c r="T7" s="25">
        <f t="shared" si="7"/>
        <v>0.5714285714285714</v>
      </c>
      <c r="U7" s="24">
        <v>0</v>
      </c>
      <c r="V7" s="25">
        <f t="shared" si="8"/>
        <v>0.5714285714285714</v>
      </c>
      <c r="W7" s="24">
        <v>1</v>
      </c>
      <c r="X7" s="25">
        <f t="shared" ref="X7:X13" si="12">(SUM(W7,U7,S7,Q7,O7,M7,K7,I7,G7,E7,C7))/B7</f>
        <v>0.7142857142857143</v>
      </c>
      <c r="Y7" s="24">
        <v>0</v>
      </c>
      <c r="Z7" s="25">
        <f t="shared" si="9"/>
        <v>0.7142857142857143</v>
      </c>
      <c r="AA7" s="24">
        <v>0</v>
      </c>
      <c r="AB7" s="25">
        <f t="shared" si="10"/>
        <v>0.7142857142857143</v>
      </c>
    </row>
    <row r="8" spans="1:34" s="16" customFormat="1" ht="16.5" customHeight="1" x14ac:dyDescent="0.15">
      <c r="A8" s="16" t="s">
        <v>21</v>
      </c>
      <c r="B8" s="22">
        <v>8</v>
      </c>
      <c r="C8" s="16">
        <v>0</v>
      </c>
      <c r="D8" s="23">
        <f t="shared" si="0"/>
        <v>0</v>
      </c>
      <c r="E8" s="24">
        <v>0</v>
      </c>
      <c r="F8" s="25">
        <f t="shared" si="11"/>
        <v>0</v>
      </c>
      <c r="G8" s="16">
        <v>5</v>
      </c>
      <c r="H8" s="23">
        <f t="shared" si="1"/>
        <v>0.625</v>
      </c>
      <c r="I8" s="24">
        <v>1</v>
      </c>
      <c r="J8" s="25">
        <f t="shared" si="2"/>
        <v>0.75</v>
      </c>
      <c r="K8" s="16">
        <v>1</v>
      </c>
      <c r="L8" s="23">
        <f t="shared" si="3"/>
        <v>0.875</v>
      </c>
      <c r="M8" s="24">
        <v>1</v>
      </c>
      <c r="N8" s="25">
        <f t="shared" si="4"/>
        <v>1</v>
      </c>
      <c r="O8" s="16">
        <v>0</v>
      </c>
      <c r="P8" s="23">
        <f t="shared" si="5"/>
        <v>1</v>
      </c>
      <c r="Q8" s="24">
        <v>0</v>
      </c>
      <c r="R8" s="25">
        <f t="shared" si="6"/>
        <v>1</v>
      </c>
      <c r="S8" s="24">
        <v>0</v>
      </c>
      <c r="T8" s="25">
        <f t="shared" si="7"/>
        <v>1</v>
      </c>
      <c r="U8" s="24">
        <v>0</v>
      </c>
      <c r="V8" s="25">
        <f t="shared" si="8"/>
        <v>1</v>
      </c>
      <c r="W8" s="24">
        <v>0</v>
      </c>
      <c r="X8" s="25">
        <f t="shared" si="12"/>
        <v>1</v>
      </c>
      <c r="Y8" s="24">
        <v>0</v>
      </c>
      <c r="Z8" s="25">
        <f t="shared" si="9"/>
        <v>1</v>
      </c>
      <c r="AA8" s="24">
        <v>0</v>
      </c>
      <c r="AB8" s="25">
        <f t="shared" si="10"/>
        <v>1</v>
      </c>
    </row>
    <row r="9" spans="1:34" s="16" customFormat="1" ht="16.5" customHeight="1" x14ac:dyDescent="0.15">
      <c r="A9" s="16" t="s">
        <v>22</v>
      </c>
      <c r="B9" s="22">
        <v>2</v>
      </c>
      <c r="C9" s="16">
        <v>0</v>
      </c>
      <c r="D9" s="23">
        <f t="shared" si="0"/>
        <v>0</v>
      </c>
      <c r="E9" s="24">
        <v>0</v>
      </c>
      <c r="F9" s="25">
        <f t="shared" si="11"/>
        <v>0</v>
      </c>
      <c r="G9" s="16">
        <v>1</v>
      </c>
      <c r="H9" s="23">
        <f t="shared" si="1"/>
        <v>0.5</v>
      </c>
      <c r="I9" s="24">
        <v>0</v>
      </c>
      <c r="J9" s="25">
        <f t="shared" si="2"/>
        <v>0.5</v>
      </c>
      <c r="K9" s="16">
        <v>1</v>
      </c>
      <c r="L9" s="23">
        <f t="shared" si="3"/>
        <v>1</v>
      </c>
      <c r="M9" s="24">
        <v>0</v>
      </c>
      <c r="N9" s="25">
        <f t="shared" si="4"/>
        <v>1</v>
      </c>
      <c r="O9" s="16">
        <v>0</v>
      </c>
      <c r="P9" s="23">
        <f t="shared" si="5"/>
        <v>1</v>
      </c>
      <c r="Q9" s="24">
        <v>0</v>
      </c>
      <c r="R9" s="25">
        <f t="shared" si="6"/>
        <v>1</v>
      </c>
      <c r="S9" s="24">
        <v>0</v>
      </c>
      <c r="T9" s="25">
        <f t="shared" si="7"/>
        <v>1</v>
      </c>
      <c r="U9" s="24">
        <v>0</v>
      </c>
      <c r="V9" s="25">
        <f t="shared" si="8"/>
        <v>1</v>
      </c>
      <c r="W9" s="24">
        <v>0</v>
      </c>
      <c r="X9" s="25">
        <f t="shared" si="12"/>
        <v>1</v>
      </c>
      <c r="Y9" s="24">
        <v>0</v>
      </c>
      <c r="Z9" s="25">
        <f t="shared" si="9"/>
        <v>1</v>
      </c>
      <c r="AA9" s="24">
        <v>0</v>
      </c>
      <c r="AB9" s="25">
        <f t="shared" si="10"/>
        <v>1</v>
      </c>
    </row>
    <row r="10" spans="1:34" s="16" customFormat="1" ht="16.5" customHeight="1" x14ac:dyDescent="0.15">
      <c r="A10" s="16" t="s">
        <v>23</v>
      </c>
      <c r="B10" s="22">
        <v>1</v>
      </c>
      <c r="C10" s="16">
        <v>0</v>
      </c>
      <c r="D10" s="23">
        <f t="shared" si="0"/>
        <v>0</v>
      </c>
      <c r="E10" s="24">
        <v>0</v>
      </c>
      <c r="F10" s="25">
        <f t="shared" si="11"/>
        <v>0</v>
      </c>
      <c r="G10" s="16">
        <v>0</v>
      </c>
      <c r="H10" s="23">
        <f t="shared" si="1"/>
        <v>0</v>
      </c>
      <c r="I10" s="24">
        <v>0</v>
      </c>
      <c r="J10" s="25">
        <f t="shared" si="2"/>
        <v>0</v>
      </c>
      <c r="K10" s="16">
        <v>0</v>
      </c>
      <c r="L10" s="23">
        <f t="shared" si="3"/>
        <v>0</v>
      </c>
      <c r="M10" s="24">
        <v>0</v>
      </c>
      <c r="N10" s="25">
        <f t="shared" si="4"/>
        <v>0</v>
      </c>
      <c r="O10" s="16">
        <v>0</v>
      </c>
      <c r="P10" s="23">
        <f t="shared" si="5"/>
        <v>0</v>
      </c>
      <c r="Q10" s="24">
        <v>0</v>
      </c>
      <c r="R10" s="25">
        <f t="shared" si="6"/>
        <v>0</v>
      </c>
      <c r="S10" s="24">
        <v>0</v>
      </c>
      <c r="T10" s="25">
        <f t="shared" si="7"/>
        <v>0</v>
      </c>
      <c r="U10" s="24">
        <v>0</v>
      </c>
      <c r="V10" s="25">
        <f t="shared" si="8"/>
        <v>0</v>
      </c>
      <c r="W10" s="24">
        <v>0</v>
      </c>
      <c r="X10" s="25">
        <f t="shared" si="12"/>
        <v>0</v>
      </c>
      <c r="Y10" s="24">
        <v>0</v>
      </c>
      <c r="Z10" s="25">
        <f t="shared" si="9"/>
        <v>0</v>
      </c>
      <c r="AA10" s="24">
        <v>0</v>
      </c>
      <c r="AB10" s="25">
        <f t="shared" si="10"/>
        <v>0</v>
      </c>
    </row>
    <row r="11" spans="1:34" s="16" customFormat="1" ht="16.5" customHeight="1" x14ac:dyDescent="0.15">
      <c r="A11" s="16" t="s">
        <v>24</v>
      </c>
      <c r="B11" s="22">
        <v>1</v>
      </c>
      <c r="C11" s="16">
        <v>0</v>
      </c>
      <c r="D11" s="23">
        <f t="shared" si="0"/>
        <v>0</v>
      </c>
      <c r="E11" s="24">
        <v>0</v>
      </c>
      <c r="F11" s="25">
        <f t="shared" si="11"/>
        <v>0</v>
      </c>
      <c r="G11" s="16">
        <v>0</v>
      </c>
      <c r="H11" s="23">
        <f t="shared" si="1"/>
        <v>0</v>
      </c>
      <c r="I11" s="24">
        <v>0</v>
      </c>
      <c r="J11" s="25">
        <f t="shared" si="2"/>
        <v>0</v>
      </c>
      <c r="K11" s="16">
        <v>1</v>
      </c>
      <c r="L11" s="23">
        <f t="shared" si="3"/>
        <v>1</v>
      </c>
      <c r="M11" s="24">
        <v>0</v>
      </c>
      <c r="N11" s="25">
        <f t="shared" si="4"/>
        <v>1</v>
      </c>
      <c r="O11" s="16">
        <v>0</v>
      </c>
      <c r="P11" s="23">
        <f t="shared" si="5"/>
        <v>1</v>
      </c>
      <c r="Q11" s="24">
        <v>0</v>
      </c>
      <c r="R11" s="25">
        <f t="shared" si="6"/>
        <v>1</v>
      </c>
      <c r="S11" s="24">
        <v>0</v>
      </c>
      <c r="T11" s="25">
        <f t="shared" si="7"/>
        <v>1</v>
      </c>
      <c r="U11" s="24">
        <v>0</v>
      </c>
      <c r="V11" s="25">
        <f t="shared" si="8"/>
        <v>1</v>
      </c>
      <c r="W11" s="24">
        <v>0</v>
      </c>
      <c r="X11" s="25">
        <f t="shared" si="12"/>
        <v>1</v>
      </c>
      <c r="Y11" s="24">
        <v>0</v>
      </c>
      <c r="Z11" s="25">
        <f t="shared" si="9"/>
        <v>1</v>
      </c>
      <c r="AA11" s="24">
        <v>0</v>
      </c>
      <c r="AB11" s="25">
        <f t="shared" si="10"/>
        <v>1</v>
      </c>
    </row>
    <row r="12" spans="1:34" s="16" customFormat="1" ht="16.5" customHeight="1" x14ac:dyDescent="0.15">
      <c r="A12" s="16" t="s">
        <v>26</v>
      </c>
      <c r="B12" s="22">
        <v>1</v>
      </c>
      <c r="C12" s="16">
        <v>0</v>
      </c>
      <c r="D12" s="23">
        <f t="shared" si="0"/>
        <v>0</v>
      </c>
      <c r="E12" s="24">
        <v>0</v>
      </c>
      <c r="F12" s="25">
        <f t="shared" si="11"/>
        <v>0</v>
      </c>
      <c r="G12" s="16">
        <v>0</v>
      </c>
      <c r="H12" s="23">
        <f t="shared" si="1"/>
        <v>0</v>
      </c>
      <c r="I12" s="24">
        <v>0</v>
      </c>
      <c r="J12" s="25">
        <f t="shared" si="2"/>
        <v>0</v>
      </c>
      <c r="K12" s="16">
        <v>1</v>
      </c>
      <c r="L12" s="23">
        <f t="shared" si="3"/>
        <v>1</v>
      </c>
      <c r="M12" s="24">
        <v>0</v>
      </c>
      <c r="N12" s="25">
        <f t="shared" si="4"/>
        <v>1</v>
      </c>
      <c r="O12" s="16">
        <v>0</v>
      </c>
      <c r="P12" s="23">
        <f t="shared" si="5"/>
        <v>1</v>
      </c>
      <c r="Q12" s="24">
        <v>0</v>
      </c>
      <c r="R12" s="25">
        <f t="shared" si="6"/>
        <v>1</v>
      </c>
      <c r="S12" s="24">
        <v>0</v>
      </c>
      <c r="T12" s="25">
        <f t="shared" si="7"/>
        <v>1</v>
      </c>
      <c r="U12" s="24">
        <v>0</v>
      </c>
      <c r="V12" s="25">
        <f t="shared" si="8"/>
        <v>1</v>
      </c>
      <c r="W12" s="24">
        <v>0</v>
      </c>
      <c r="X12" s="25">
        <f t="shared" si="12"/>
        <v>1</v>
      </c>
      <c r="Y12" s="24">
        <v>0</v>
      </c>
      <c r="Z12" s="25">
        <f t="shared" si="9"/>
        <v>1</v>
      </c>
      <c r="AA12" s="24">
        <v>0</v>
      </c>
      <c r="AB12" s="25">
        <f t="shared" si="10"/>
        <v>1</v>
      </c>
    </row>
    <row r="13" spans="1:34" s="16" customFormat="1" ht="16.5" customHeight="1" x14ac:dyDescent="0.15">
      <c r="A13" s="16" t="s">
        <v>25</v>
      </c>
      <c r="B13" s="22">
        <v>3</v>
      </c>
      <c r="C13" s="16">
        <v>0</v>
      </c>
      <c r="D13" s="23">
        <f t="shared" si="0"/>
        <v>0</v>
      </c>
      <c r="E13" s="24">
        <v>0</v>
      </c>
      <c r="F13" s="25">
        <f t="shared" si="11"/>
        <v>0</v>
      </c>
      <c r="G13" s="16">
        <v>0</v>
      </c>
      <c r="H13" s="23">
        <f t="shared" si="1"/>
        <v>0</v>
      </c>
      <c r="I13" s="24">
        <v>0</v>
      </c>
      <c r="J13" s="25">
        <f t="shared" si="2"/>
        <v>0</v>
      </c>
      <c r="K13" s="16">
        <v>0</v>
      </c>
      <c r="L13" s="23">
        <f t="shared" si="3"/>
        <v>0</v>
      </c>
      <c r="M13" s="24">
        <v>0</v>
      </c>
      <c r="N13" s="25">
        <f t="shared" si="4"/>
        <v>0</v>
      </c>
      <c r="O13" s="16">
        <v>0</v>
      </c>
      <c r="P13" s="23">
        <f t="shared" si="5"/>
        <v>0</v>
      </c>
      <c r="Q13" s="24">
        <v>0</v>
      </c>
      <c r="R13" s="25">
        <f t="shared" si="6"/>
        <v>0</v>
      </c>
      <c r="S13" s="24">
        <v>0</v>
      </c>
      <c r="T13" s="25">
        <f t="shared" si="7"/>
        <v>0</v>
      </c>
      <c r="U13" s="24">
        <v>0</v>
      </c>
      <c r="V13" s="25">
        <f t="shared" si="8"/>
        <v>0</v>
      </c>
      <c r="W13" s="24">
        <v>0</v>
      </c>
      <c r="X13" s="25">
        <f t="shared" si="12"/>
        <v>0</v>
      </c>
      <c r="Y13" s="24">
        <v>1</v>
      </c>
      <c r="Z13" s="25">
        <f t="shared" si="9"/>
        <v>0.33333333333333331</v>
      </c>
      <c r="AA13" s="24">
        <v>0</v>
      </c>
      <c r="AB13" s="25">
        <f>(SUM(AA13,Y13,W13,U13,S13,Q13,O13,M13,K13,I13,G13,E13,C13))/B13</f>
        <v>0.33333333333333331</v>
      </c>
    </row>
    <row r="14" spans="1:34" s="16" customFormat="1" ht="16.5" customHeight="1" x14ac:dyDescent="0.15">
      <c r="B14" s="26"/>
      <c r="E14" s="26"/>
      <c r="F14" s="26"/>
      <c r="I14" s="26"/>
      <c r="J14" s="26"/>
      <c r="M14" s="26"/>
      <c r="N14" s="26"/>
      <c r="Q14" s="26"/>
      <c r="R14" s="26"/>
    </row>
    <row r="15" spans="1:34" s="16" customFormat="1" ht="16.5" customHeight="1" x14ac:dyDescent="0.1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34" s="16" customFormat="1" ht="16.5" customHeight="1" x14ac:dyDescent="0.15">
      <c r="A16" s="17" t="s">
        <v>29</v>
      </c>
      <c r="B16" s="18"/>
      <c r="C16" s="33" t="s">
        <v>5</v>
      </c>
      <c r="D16" s="34"/>
      <c r="E16" s="33" t="s">
        <v>8</v>
      </c>
      <c r="F16" s="34"/>
      <c r="G16" s="33" t="s">
        <v>11</v>
      </c>
      <c r="H16" s="34"/>
      <c r="I16" s="33" t="s">
        <v>9</v>
      </c>
      <c r="J16" s="34"/>
      <c r="K16" s="33" t="s">
        <v>10</v>
      </c>
      <c r="L16" s="34"/>
      <c r="M16" s="33" t="s">
        <v>27</v>
      </c>
      <c r="N16" s="34"/>
      <c r="O16" s="33" t="s">
        <v>12</v>
      </c>
      <c r="P16" s="34"/>
      <c r="Q16" s="33" t="s">
        <v>14</v>
      </c>
      <c r="R16" s="34"/>
      <c r="S16" s="33" t="s">
        <v>66</v>
      </c>
      <c r="T16" s="36"/>
      <c r="U16" s="36"/>
      <c r="V16" s="36"/>
      <c r="W16" s="36"/>
      <c r="X16" s="36"/>
      <c r="Y16" s="36"/>
      <c r="Z16" s="36"/>
      <c r="AA16" s="36"/>
      <c r="AB16" s="36"/>
    </row>
    <row r="17" spans="1:34" s="16" customFormat="1" ht="16.5" customHeight="1" x14ac:dyDescent="0.15">
      <c r="B17" s="18" t="s">
        <v>1</v>
      </c>
      <c r="C17" s="19" t="s">
        <v>3</v>
      </c>
      <c r="D17" s="19" t="s">
        <v>4</v>
      </c>
      <c r="E17" s="20" t="s">
        <v>3</v>
      </c>
      <c r="F17" s="21" t="s">
        <v>4</v>
      </c>
      <c r="G17" s="19" t="s">
        <v>3</v>
      </c>
      <c r="H17" s="19" t="s">
        <v>4</v>
      </c>
      <c r="I17" s="20" t="s">
        <v>3</v>
      </c>
      <c r="J17" s="21" t="s">
        <v>4</v>
      </c>
      <c r="K17" s="19" t="s">
        <v>3</v>
      </c>
      <c r="L17" s="19" t="s">
        <v>4</v>
      </c>
      <c r="M17" s="20" t="s">
        <v>3</v>
      </c>
      <c r="N17" s="21" t="s">
        <v>4</v>
      </c>
      <c r="O17" s="19" t="s">
        <v>3</v>
      </c>
      <c r="P17" s="19" t="s">
        <v>4</v>
      </c>
      <c r="Q17" s="20" t="s">
        <v>3</v>
      </c>
      <c r="R17" s="21" t="s">
        <v>4</v>
      </c>
      <c r="S17" s="20" t="s">
        <v>3</v>
      </c>
      <c r="T17" s="21" t="s">
        <v>4</v>
      </c>
      <c r="U17" s="27"/>
      <c r="V17" s="27"/>
      <c r="W17" s="27"/>
      <c r="X17" s="27"/>
      <c r="Y17" s="27"/>
      <c r="Z17" s="27"/>
      <c r="AA17" s="27"/>
      <c r="AB17" s="27"/>
    </row>
    <row r="18" spans="1:34" s="16" customFormat="1" ht="16.5" customHeight="1" x14ac:dyDescent="0.15">
      <c r="A18" s="16" t="s">
        <v>20</v>
      </c>
      <c r="B18" s="22">
        <v>3</v>
      </c>
      <c r="C18" s="16">
        <v>2</v>
      </c>
      <c r="D18" s="23">
        <f t="shared" ref="D18:D27" si="13">(C18/B18)</f>
        <v>0.66666666666666663</v>
      </c>
      <c r="E18" s="24">
        <v>0</v>
      </c>
      <c r="F18" s="25">
        <f>(SUM(E18,C18))/B18</f>
        <v>0.66666666666666663</v>
      </c>
      <c r="G18" s="16">
        <v>0</v>
      </c>
      <c r="H18" s="23">
        <f t="shared" ref="H18:H27" si="14">(SUM(G18,E18,C18))/B18</f>
        <v>0.66666666666666663</v>
      </c>
      <c r="I18" s="24">
        <v>0</v>
      </c>
      <c r="J18" s="25">
        <f t="shared" ref="J18:J27" si="15">(SUM(I18,G18,E18,C18))/B18</f>
        <v>0.66666666666666663</v>
      </c>
      <c r="K18" s="16">
        <v>0</v>
      </c>
      <c r="L18" s="23">
        <f t="shared" ref="L18:L27" si="16">(SUM(K18,I18,G18,E18,C18))/B18</f>
        <v>0.66666666666666663</v>
      </c>
      <c r="M18" s="24">
        <v>0</v>
      </c>
      <c r="N18" s="25">
        <f t="shared" ref="N18:N27" si="17">(SUM(M18,K18,I18,G18,E18,C18))/B18</f>
        <v>0.66666666666666663</v>
      </c>
      <c r="O18" s="16">
        <v>0</v>
      </c>
      <c r="P18" s="23">
        <f t="shared" ref="P18:P27" si="18">(SUM(O18,M18,K18,I18,G18,E18,C18))/B18</f>
        <v>0.66666666666666663</v>
      </c>
      <c r="Q18" s="24">
        <v>1</v>
      </c>
      <c r="R18" s="25">
        <f t="shared" ref="R18:R27" si="19">(SUM(Q18,O18,M18,K18,I18,G18,E18,C18))/B18</f>
        <v>1</v>
      </c>
      <c r="S18" s="24">
        <v>0</v>
      </c>
      <c r="T18" s="25">
        <f t="shared" ref="T18:T27" si="20">(SUM(S18,Q18,O18,M18,K18,I18,G18,E18, C18))/B18</f>
        <v>1</v>
      </c>
      <c r="U18" s="26"/>
      <c r="V18" s="28"/>
      <c r="W18" s="26"/>
      <c r="X18" s="28"/>
      <c r="Y18" s="26"/>
      <c r="Z18" s="28"/>
      <c r="AA18" s="26"/>
      <c r="AB18" s="28"/>
    </row>
    <row r="19" spans="1:34" s="16" customFormat="1" ht="16.5" customHeight="1" x14ac:dyDescent="0.15">
      <c r="A19" s="16" t="s">
        <v>31</v>
      </c>
      <c r="B19" s="22">
        <v>1</v>
      </c>
      <c r="C19" s="16">
        <v>1</v>
      </c>
      <c r="D19" s="23">
        <f t="shared" si="13"/>
        <v>1</v>
      </c>
      <c r="E19" s="24">
        <v>0</v>
      </c>
      <c r="F19" s="25">
        <f>(SUM(E19,C19))/B19</f>
        <v>1</v>
      </c>
      <c r="G19" s="16">
        <v>0</v>
      </c>
      <c r="H19" s="23">
        <f t="shared" si="14"/>
        <v>1</v>
      </c>
      <c r="I19" s="24">
        <v>0</v>
      </c>
      <c r="J19" s="25">
        <f t="shared" si="15"/>
        <v>1</v>
      </c>
      <c r="K19" s="16">
        <v>0</v>
      </c>
      <c r="L19" s="23">
        <f t="shared" si="16"/>
        <v>1</v>
      </c>
      <c r="M19" s="24">
        <v>0</v>
      </c>
      <c r="N19" s="25">
        <f t="shared" si="17"/>
        <v>1</v>
      </c>
      <c r="O19" s="16">
        <v>0</v>
      </c>
      <c r="P19" s="23">
        <f t="shared" si="18"/>
        <v>1</v>
      </c>
      <c r="Q19" s="24">
        <v>0</v>
      </c>
      <c r="R19" s="25">
        <f t="shared" si="19"/>
        <v>1</v>
      </c>
      <c r="S19" s="24">
        <v>0</v>
      </c>
      <c r="T19" s="25">
        <f t="shared" si="20"/>
        <v>1</v>
      </c>
      <c r="U19" s="26"/>
      <c r="V19" s="28"/>
      <c r="W19" s="26"/>
      <c r="X19" s="28"/>
      <c r="Y19" s="26"/>
      <c r="Z19" s="28"/>
      <c r="AA19" s="26"/>
      <c r="AB19" s="28"/>
    </row>
    <row r="20" spans="1:34" s="16" customFormat="1" ht="16.5" customHeight="1" x14ac:dyDescent="0.15">
      <c r="A20" s="16" t="s">
        <v>28</v>
      </c>
      <c r="B20" s="22">
        <v>1</v>
      </c>
      <c r="C20" s="16">
        <v>0</v>
      </c>
      <c r="D20" s="23">
        <f t="shared" si="13"/>
        <v>0</v>
      </c>
      <c r="E20" s="24">
        <v>0</v>
      </c>
      <c r="F20" s="25">
        <f>(SUM(E20,C20))/B20</f>
        <v>0</v>
      </c>
      <c r="G20" s="16">
        <v>0</v>
      </c>
      <c r="H20" s="23">
        <f t="shared" si="14"/>
        <v>0</v>
      </c>
      <c r="I20" s="24">
        <v>1</v>
      </c>
      <c r="J20" s="25">
        <f t="shared" si="15"/>
        <v>1</v>
      </c>
      <c r="K20" s="16">
        <v>0</v>
      </c>
      <c r="L20" s="23">
        <f t="shared" si="16"/>
        <v>1</v>
      </c>
      <c r="M20" s="24">
        <v>0</v>
      </c>
      <c r="N20" s="25">
        <f t="shared" si="17"/>
        <v>1</v>
      </c>
      <c r="O20" s="16">
        <v>0</v>
      </c>
      <c r="P20" s="23">
        <f t="shared" si="18"/>
        <v>1</v>
      </c>
      <c r="Q20" s="24">
        <v>0</v>
      </c>
      <c r="R20" s="25">
        <f t="shared" si="19"/>
        <v>1</v>
      </c>
      <c r="S20" s="24">
        <v>0</v>
      </c>
      <c r="T20" s="25">
        <f t="shared" si="20"/>
        <v>1</v>
      </c>
      <c r="U20" s="26"/>
      <c r="V20" s="28"/>
      <c r="W20" s="26"/>
      <c r="X20" s="28"/>
      <c r="Y20" s="26"/>
      <c r="Z20" s="28"/>
      <c r="AA20" s="26"/>
      <c r="AB20" s="28"/>
    </row>
    <row r="21" spans="1:34" s="16" customFormat="1" ht="16.5" customHeight="1" x14ac:dyDescent="0.15">
      <c r="A21" s="16" t="s">
        <v>0</v>
      </c>
      <c r="B21" s="22">
        <v>1</v>
      </c>
      <c r="C21" s="16">
        <v>0</v>
      </c>
      <c r="D21" s="23">
        <f t="shared" si="13"/>
        <v>0</v>
      </c>
      <c r="E21" s="24">
        <v>0</v>
      </c>
      <c r="F21" s="25">
        <f t="shared" ref="F21:F27" si="21">(SUM(E21,C21))/B21</f>
        <v>0</v>
      </c>
      <c r="G21" s="16">
        <v>0</v>
      </c>
      <c r="H21" s="23">
        <f t="shared" si="14"/>
        <v>0</v>
      </c>
      <c r="I21" s="24">
        <v>0</v>
      </c>
      <c r="J21" s="25">
        <f t="shared" si="15"/>
        <v>0</v>
      </c>
      <c r="K21" s="16">
        <v>0</v>
      </c>
      <c r="L21" s="23">
        <f t="shared" si="16"/>
        <v>0</v>
      </c>
      <c r="M21" s="24">
        <v>0</v>
      </c>
      <c r="N21" s="25">
        <f t="shared" si="17"/>
        <v>0</v>
      </c>
      <c r="O21" s="16">
        <v>0</v>
      </c>
      <c r="P21" s="23">
        <f t="shared" si="18"/>
        <v>0</v>
      </c>
      <c r="Q21" s="24">
        <v>0</v>
      </c>
      <c r="R21" s="25">
        <f t="shared" si="19"/>
        <v>0</v>
      </c>
      <c r="S21" s="24">
        <v>0</v>
      </c>
      <c r="T21" s="25">
        <f t="shared" si="20"/>
        <v>0</v>
      </c>
      <c r="U21" s="26"/>
      <c r="V21" s="28"/>
      <c r="W21" s="26"/>
      <c r="X21" s="28"/>
      <c r="Y21" s="26"/>
      <c r="Z21" s="28"/>
      <c r="AA21" s="26"/>
      <c r="AB21" s="28"/>
    </row>
    <row r="22" spans="1:34" s="16" customFormat="1" ht="16.5" customHeight="1" x14ac:dyDescent="0.15">
      <c r="A22" s="16" t="s">
        <v>21</v>
      </c>
      <c r="B22" s="22">
        <v>2</v>
      </c>
      <c r="C22" s="16">
        <v>0</v>
      </c>
      <c r="D22" s="23">
        <f t="shared" si="13"/>
        <v>0</v>
      </c>
      <c r="E22" s="24">
        <v>0</v>
      </c>
      <c r="F22" s="25">
        <f t="shared" si="21"/>
        <v>0</v>
      </c>
      <c r="G22" s="16">
        <v>0</v>
      </c>
      <c r="H22" s="23">
        <f t="shared" si="14"/>
        <v>0</v>
      </c>
      <c r="I22" s="24">
        <v>0</v>
      </c>
      <c r="J22" s="25">
        <f t="shared" si="15"/>
        <v>0</v>
      </c>
      <c r="K22" s="16">
        <v>0</v>
      </c>
      <c r="L22" s="23">
        <f t="shared" si="16"/>
        <v>0</v>
      </c>
      <c r="M22" s="24">
        <v>0</v>
      </c>
      <c r="N22" s="25">
        <f t="shared" si="17"/>
        <v>0</v>
      </c>
      <c r="O22" s="16">
        <v>0</v>
      </c>
      <c r="P22" s="23">
        <f t="shared" si="18"/>
        <v>0</v>
      </c>
      <c r="Q22" s="24">
        <v>0</v>
      </c>
      <c r="R22" s="25">
        <f t="shared" si="19"/>
        <v>0</v>
      </c>
      <c r="S22" s="24">
        <v>0</v>
      </c>
      <c r="T22" s="25">
        <f t="shared" si="20"/>
        <v>0</v>
      </c>
      <c r="U22" s="26"/>
      <c r="V22" s="28"/>
      <c r="W22" s="26"/>
      <c r="X22" s="28"/>
      <c r="Y22" s="26"/>
      <c r="Z22" s="28"/>
      <c r="AA22" s="26"/>
      <c r="AB22" s="28"/>
    </row>
    <row r="23" spans="1:34" s="16" customFormat="1" ht="16.5" customHeight="1" x14ac:dyDescent="0.15">
      <c r="A23" s="16" t="s">
        <v>32</v>
      </c>
      <c r="B23" s="22">
        <v>4</v>
      </c>
      <c r="C23" s="16">
        <v>0</v>
      </c>
      <c r="D23" s="23">
        <f t="shared" si="13"/>
        <v>0</v>
      </c>
      <c r="E23" s="24">
        <v>0</v>
      </c>
      <c r="F23" s="25">
        <f t="shared" si="21"/>
        <v>0</v>
      </c>
      <c r="G23" s="16">
        <v>3</v>
      </c>
      <c r="H23" s="23">
        <f t="shared" si="14"/>
        <v>0.75</v>
      </c>
      <c r="I23" s="24">
        <v>0</v>
      </c>
      <c r="J23" s="25">
        <f t="shared" si="15"/>
        <v>0.75</v>
      </c>
      <c r="K23" s="16">
        <v>1</v>
      </c>
      <c r="L23" s="23">
        <f t="shared" si="16"/>
        <v>1</v>
      </c>
      <c r="M23" s="24">
        <v>0</v>
      </c>
      <c r="N23" s="25">
        <f t="shared" si="17"/>
        <v>1</v>
      </c>
      <c r="O23" s="16">
        <v>0</v>
      </c>
      <c r="P23" s="23">
        <f t="shared" si="18"/>
        <v>1</v>
      </c>
      <c r="Q23" s="24">
        <v>0</v>
      </c>
      <c r="R23" s="25">
        <f t="shared" si="19"/>
        <v>1</v>
      </c>
      <c r="S23" s="24">
        <v>0</v>
      </c>
      <c r="T23" s="25">
        <f t="shared" si="20"/>
        <v>1</v>
      </c>
      <c r="U23" s="26"/>
      <c r="V23" s="28"/>
      <c r="W23" s="26"/>
      <c r="X23" s="28"/>
      <c r="Y23" s="26"/>
      <c r="Z23" s="28"/>
      <c r="AA23" s="26"/>
      <c r="AB23" s="28"/>
    </row>
    <row r="24" spans="1:34" s="16" customFormat="1" ht="16.5" customHeight="1" x14ac:dyDescent="0.15">
      <c r="A24" s="16" t="s">
        <v>22</v>
      </c>
      <c r="B24" s="22">
        <v>1</v>
      </c>
      <c r="C24" s="16">
        <v>0</v>
      </c>
      <c r="D24" s="23">
        <f t="shared" si="13"/>
        <v>0</v>
      </c>
      <c r="E24" s="24">
        <v>0</v>
      </c>
      <c r="F24" s="25">
        <f t="shared" si="21"/>
        <v>0</v>
      </c>
      <c r="G24" s="16">
        <v>0</v>
      </c>
      <c r="H24" s="23">
        <f t="shared" si="14"/>
        <v>0</v>
      </c>
      <c r="I24" s="24">
        <v>0</v>
      </c>
      <c r="J24" s="25">
        <f t="shared" si="15"/>
        <v>0</v>
      </c>
      <c r="K24" s="16">
        <v>0</v>
      </c>
      <c r="L24" s="23">
        <f t="shared" si="16"/>
        <v>0</v>
      </c>
      <c r="M24" s="24">
        <v>0</v>
      </c>
      <c r="N24" s="25">
        <f t="shared" si="17"/>
        <v>0</v>
      </c>
      <c r="O24" s="16">
        <v>0</v>
      </c>
      <c r="P24" s="23">
        <f t="shared" si="18"/>
        <v>0</v>
      </c>
      <c r="Q24" s="24">
        <v>0</v>
      </c>
      <c r="R24" s="25">
        <f t="shared" si="19"/>
        <v>0</v>
      </c>
      <c r="S24" s="24">
        <v>0</v>
      </c>
      <c r="T24" s="25">
        <f t="shared" si="20"/>
        <v>0</v>
      </c>
      <c r="U24" s="26"/>
      <c r="V24" s="28"/>
      <c r="W24" s="26"/>
      <c r="X24" s="28"/>
      <c r="Y24" s="26"/>
      <c r="Z24" s="28"/>
      <c r="AA24" s="26"/>
      <c r="AB24" s="28"/>
    </row>
    <row r="25" spans="1:34" s="16" customFormat="1" ht="16.5" customHeight="1" x14ac:dyDescent="0.15">
      <c r="A25" s="16" t="s">
        <v>23</v>
      </c>
      <c r="B25" s="22">
        <v>1</v>
      </c>
      <c r="C25" s="16">
        <v>0</v>
      </c>
      <c r="D25" s="23">
        <f t="shared" si="13"/>
        <v>0</v>
      </c>
      <c r="E25" s="24">
        <v>1</v>
      </c>
      <c r="F25" s="25">
        <f t="shared" si="21"/>
        <v>1</v>
      </c>
      <c r="G25" s="16">
        <v>0</v>
      </c>
      <c r="H25" s="23">
        <f t="shared" si="14"/>
        <v>1</v>
      </c>
      <c r="I25" s="24">
        <v>0</v>
      </c>
      <c r="J25" s="25">
        <f t="shared" si="15"/>
        <v>1</v>
      </c>
      <c r="K25" s="16">
        <v>0</v>
      </c>
      <c r="L25" s="23">
        <f t="shared" si="16"/>
        <v>1</v>
      </c>
      <c r="M25" s="24">
        <v>0</v>
      </c>
      <c r="N25" s="25">
        <f t="shared" si="17"/>
        <v>1</v>
      </c>
      <c r="O25" s="16">
        <v>0</v>
      </c>
      <c r="P25" s="23">
        <f t="shared" si="18"/>
        <v>1</v>
      </c>
      <c r="Q25" s="24">
        <v>0</v>
      </c>
      <c r="R25" s="25">
        <f t="shared" si="19"/>
        <v>1</v>
      </c>
      <c r="S25" s="24">
        <v>0</v>
      </c>
      <c r="T25" s="25">
        <f t="shared" si="20"/>
        <v>1</v>
      </c>
      <c r="U25" s="26"/>
      <c r="V25" s="28"/>
      <c r="W25" s="26"/>
      <c r="X25" s="28"/>
      <c r="Y25" s="26"/>
      <c r="Z25" s="28"/>
      <c r="AA25" s="26"/>
      <c r="AB25" s="28"/>
    </row>
    <row r="26" spans="1:34" s="16" customFormat="1" ht="16.5" customHeight="1" x14ac:dyDescent="0.15">
      <c r="A26" s="16" t="s">
        <v>33</v>
      </c>
      <c r="B26" s="22">
        <v>2</v>
      </c>
      <c r="C26" s="16">
        <v>0</v>
      </c>
      <c r="D26" s="23">
        <f t="shared" si="13"/>
        <v>0</v>
      </c>
      <c r="E26" s="24">
        <v>0</v>
      </c>
      <c r="F26" s="25">
        <f t="shared" si="21"/>
        <v>0</v>
      </c>
      <c r="G26" s="16">
        <v>0</v>
      </c>
      <c r="H26" s="23">
        <f t="shared" si="14"/>
        <v>0</v>
      </c>
      <c r="I26" s="24">
        <v>0</v>
      </c>
      <c r="J26" s="25">
        <f t="shared" si="15"/>
        <v>0</v>
      </c>
      <c r="K26" s="16">
        <v>0</v>
      </c>
      <c r="L26" s="23">
        <f t="shared" si="16"/>
        <v>0</v>
      </c>
      <c r="M26" s="24">
        <v>0</v>
      </c>
      <c r="N26" s="25">
        <f t="shared" si="17"/>
        <v>0</v>
      </c>
      <c r="O26" s="16">
        <v>0</v>
      </c>
      <c r="P26" s="23">
        <f t="shared" si="18"/>
        <v>0</v>
      </c>
      <c r="Q26" s="24">
        <v>0</v>
      </c>
      <c r="R26" s="25">
        <f t="shared" si="19"/>
        <v>0</v>
      </c>
      <c r="S26" s="24">
        <v>0</v>
      </c>
      <c r="T26" s="25">
        <f t="shared" si="20"/>
        <v>0</v>
      </c>
      <c r="U26" s="26"/>
      <c r="V26" s="28"/>
      <c r="W26" s="26"/>
      <c r="X26" s="28"/>
      <c r="Y26" s="26"/>
      <c r="Z26" s="28"/>
      <c r="AA26" s="26"/>
      <c r="AB26" s="28"/>
    </row>
    <row r="27" spans="1:34" s="16" customFormat="1" ht="16.5" customHeight="1" x14ac:dyDescent="0.15">
      <c r="A27" s="16" t="s">
        <v>25</v>
      </c>
      <c r="B27" s="22">
        <v>2</v>
      </c>
      <c r="C27" s="16">
        <v>0</v>
      </c>
      <c r="D27" s="23">
        <f t="shared" si="13"/>
        <v>0</v>
      </c>
      <c r="E27" s="24">
        <v>1</v>
      </c>
      <c r="F27" s="25">
        <f t="shared" si="21"/>
        <v>0.5</v>
      </c>
      <c r="G27" s="16">
        <v>0</v>
      </c>
      <c r="H27" s="23">
        <f t="shared" si="14"/>
        <v>0.5</v>
      </c>
      <c r="I27" s="24">
        <v>0</v>
      </c>
      <c r="J27" s="25">
        <f t="shared" si="15"/>
        <v>0.5</v>
      </c>
      <c r="K27" s="16">
        <v>0</v>
      </c>
      <c r="L27" s="23">
        <f t="shared" si="16"/>
        <v>0.5</v>
      </c>
      <c r="M27" s="24">
        <v>0</v>
      </c>
      <c r="N27" s="25">
        <f t="shared" si="17"/>
        <v>0.5</v>
      </c>
      <c r="O27" s="16">
        <v>0</v>
      </c>
      <c r="P27" s="23">
        <f t="shared" si="18"/>
        <v>0.5</v>
      </c>
      <c r="Q27" s="24">
        <v>0</v>
      </c>
      <c r="R27" s="25">
        <f t="shared" si="19"/>
        <v>0.5</v>
      </c>
      <c r="S27" s="24">
        <v>0</v>
      </c>
      <c r="T27" s="25">
        <f t="shared" si="20"/>
        <v>0.5</v>
      </c>
      <c r="U27" s="26"/>
      <c r="V27" s="28"/>
      <c r="W27" s="26"/>
      <c r="X27" s="28"/>
      <c r="Y27" s="26"/>
      <c r="Z27" s="28"/>
      <c r="AA27" s="26"/>
      <c r="AB27" s="28"/>
    </row>
    <row r="28" spans="1:34" s="16" customFormat="1" ht="16.5" customHeight="1" x14ac:dyDescent="0.15">
      <c r="B28" s="26"/>
      <c r="C28" s="26"/>
      <c r="D28" s="28"/>
      <c r="E28" s="26"/>
      <c r="F28" s="28"/>
      <c r="G28" s="26"/>
      <c r="H28" s="28"/>
      <c r="I28" s="26"/>
      <c r="J28" s="28"/>
      <c r="K28" s="26"/>
      <c r="L28" s="28"/>
      <c r="M28" s="26"/>
      <c r="N28" s="28"/>
      <c r="O28" s="26"/>
      <c r="P28" s="28"/>
      <c r="Q28" s="26"/>
      <c r="R28" s="26"/>
      <c r="S28" s="26"/>
    </row>
    <row r="29" spans="1:34" s="16" customFormat="1" ht="16.5" customHeight="1" x14ac:dyDescent="0.15">
      <c r="B29" s="26"/>
      <c r="C29" s="26"/>
      <c r="D29" s="28"/>
      <c r="E29" s="26"/>
      <c r="F29" s="28"/>
      <c r="G29" s="26"/>
      <c r="H29" s="28"/>
      <c r="I29" s="26"/>
      <c r="J29" s="28"/>
      <c r="K29" s="26"/>
      <c r="L29" s="28"/>
      <c r="M29" s="26"/>
      <c r="N29" s="28"/>
      <c r="O29" s="26"/>
      <c r="P29" s="28"/>
      <c r="Q29" s="26"/>
      <c r="R29" s="26"/>
      <c r="S29" s="26"/>
    </row>
    <row r="30" spans="1:34" s="16" customFormat="1" ht="16.5" customHeight="1" x14ac:dyDescent="0.15">
      <c r="A30" s="17" t="s">
        <v>34</v>
      </c>
      <c r="B30" s="18"/>
      <c r="C30" s="35" t="s">
        <v>6</v>
      </c>
      <c r="D30" s="35"/>
      <c r="E30" s="35" t="s">
        <v>7</v>
      </c>
      <c r="F30" s="35"/>
      <c r="G30" s="33" t="s">
        <v>5</v>
      </c>
      <c r="H30" s="34"/>
      <c r="I30" s="35" t="s">
        <v>8</v>
      </c>
      <c r="J30" s="35"/>
      <c r="K30" s="33" t="s">
        <v>11</v>
      </c>
      <c r="L30" s="34"/>
      <c r="M30" s="33" t="s">
        <v>9</v>
      </c>
      <c r="N30" s="34"/>
      <c r="O30" s="33" t="s">
        <v>10</v>
      </c>
      <c r="P30" s="34"/>
      <c r="Q30" s="33" t="s">
        <v>27</v>
      </c>
      <c r="R30" s="34"/>
      <c r="S30" s="33" t="s">
        <v>12</v>
      </c>
      <c r="T30" s="34"/>
      <c r="U30" s="33" t="s">
        <v>14</v>
      </c>
      <c r="V30" s="34"/>
      <c r="W30" s="33" t="s">
        <v>30</v>
      </c>
      <c r="X30" s="34"/>
      <c r="Y30" s="33" t="s">
        <v>15</v>
      </c>
      <c r="Z30" s="34"/>
      <c r="AA30" s="33" t="s">
        <v>13</v>
      </c>
      <c r="AB30" s="34"/>
      <c r="AC30" s="33" t="s">
        <v>40</v>
      </c>
      <c r="AD30" s="34"/>
      <c r="AE30" s="33" t="s">
        <v>16</v>
      </c>
      <c r="AF30" s="34"/>
      <c r="AG30" s="33" t="s">
        <v>42</v>
      </c>
      <c r="AH30" s="34"/>
    </row>
    <row r="31" spans="1:34" s="16" customFormat="1" ht="16.5" customHeight="1" x14ac:dyDescent="0.15">
      <c r="B31" s="18" t="s">
        <v>1</v>
      </c>
      <c r="C31" s="19" t="s">
        <v>3</v>
      </c>
      <c r="D31" s="19" t="s">
        <v>4</v>
      </c>
      <c r="E31" s="20" t="s">
        <v>3</v>
      </c>
      <c r="F31" s="21" t="s">
        <v>4</v>
      </c>
      <c r="G31" s="19" t="s">
        <v>3</v>
      </c>
      <c r="H31" s="19" t="s">
        <v>4</v>
      </c>
      <c r="I31" s="20" t="s">
        <v>3</v>
      </c>
      <c r="J31" s="21" t="s">
        <v>4</v>
      </c>
      <c r="K31" s="19" t="s">
        <v>3</v>
      </c>
      <c r="L31" s="19" t="s">
        <v>4</v>
      </c>
      <c r="M31" s="20" t="s">
        <v>3</v>
      </c>
      <c r="N31" s="21" t="s">
        <v>4</v>
      </c>
      <c r="O31" s="19" t="s">
        <v>3</v>
      </c>
      <c r="P31" s="19" t="s">
        <v>4</v>
      </c>
      <c r="Q31" s="20" t="s">
        <v>3</v>
      </c>
      <c r="R31" s="21" t="s">
        <v>4</v>
      </c>
      <c r="S31" s="20" t="s">
        <v>3</v>
      </c>
      <c r="T31" s="21" t="s">
        <v>4</v>
      </c>
      <c r="U31" s="20" t="s">
        <v>3</v>
      </c>
      <c r="V31" s="21" t="s">
        <v>4</v>
      </c>
      <c r="W31" s="20" t="s">
        <v>3</v>
      </c>
      <c r="X31" s="21" t="s">
        <v>4</v>
      </c>
      <c r="Y31" s="20" t="s">
        <v>3</v>
      </c>
      <c r="Z31" s="21" t="s">
        <v>4</v>
      </c>
      <c r="AA31" s="20" t="s">
        <v>3</v>
      </c>
      <c r="AB31" s="21" t="s">
        <v>4</v>
      </c>
      <c r="AC31" s="20" t="s">
        <v>3</v>
      </c>
      <c r="AD31" s="21" t="s">
        <v>4</v>
      </c>
      <c r="AE31" s="20" t="s">
        <v>3</v>
      </c>
      <c r="AF31" s="21" t="s">
        <v>4</v>
      </c>
      <c r="AG31" s="20" t="s">
        <v>3</v>
      </c>
      <c r="AH31" s="21" t="s">
        <v>4</v>
      </c>
    </row>
    <row r="32" spans="1:34" s="16" customFormat="1" ht="16.5" customHeight="1" x14ac:dyDescent="0.15">
      <c r="A32" s="16" t="s">
        <v>31</v>
      </c>
      <c r="B32" s="22">
        <v>5</v>
      </c>
      <c r="D32" s="23">
        <f t="shared" ref="D32:D44" si="22">(C32/B32)</f>
        <v>0</v>
      </c>
      <c r="E32" s="24"/>
      <c r="F32" s="25">
        <f>(SUM(E32,C32))/B32</f>
        <v>0</v>
      </c>
      <c r="G32" s="16">
        <v>1</v>
      </c>
      <c r="H32" s="23">
        <f t="shared" ref="H32:H44" si="23">(SUM(G32,E32,C32))/B32</f>
        <v>0.2</v>
      </c>
      <c r="I32" s="24">
        <v>4</v>
      </c>
      <c r="J32" s="25">
        <f t="shared" ref="J32:J44" si="24">(SUM(I32,G32,E32,C32))/B32</f>
        <v>1</v>
      </c>
      <c r="K32" s="16">
        <v>0</v>
      </c>
      <c r="L32" s="23">
        <f t="shared" ref="L32:L44" si="25">(SUM(K32,I32,G32,E32,C32))/B32</f>
        <v>1</v>
      </c>
      <c r="M32" s="24">
        <v>0</v>
      </c>
      <c r="N32" s="25">
        <f t="shared" ref="N32" si="26">(SUM(M32,K32,I32,G32,E32,C32))/B32</f>
        <v>1</v>
      </c>
      <c r="O32" s="16">
        <v>0</v>
      </c>
      <c r="P32" s="23">
        <f t="shared" ref="P32" si="27">(SUM(O32,M32,K32,I32,G32,E32,C32))/B32</f>
        <v>1</v>
      </c>
      <c r="Q32" s="24">
        <v>0</v>
      </c>
      <c r="R32" s="25">
        <f t="shared" ref="R32" si="28">(SUM(Q32,O32,M32,K32,I32,G32,E32,C32))/B32</f>
        <v>1</v>
      </c>
      <c r="S32" s="24">
        <v>0</v>
      </c>
      <c r="T32" s="25">
        <f t="shared" ref="T32" si="29">(SUM(S32,Q32,O32,M32,K32,I32,G32,E32, C32))/B32</f>
        <v>1</v>
      </c>
      <c r="U32" s="24">
        <v>0</v>
      </c>
      <c r="V32" s="25">
        <f t="shared" ref="V32" si="30">(SUM(U32,S32,Q32,O32,M32,K32,I32,G32,E32,C32))/B32</f>
        <v>1</v>
      </c>
      <c r="W32" s="24">
        <v>0</v>
      </c>
      <c r="X32" s="25">
        <f>(SUM(W32,U32,S32,Q32,O32,M32,K32,I32,G32,E32,C32))/B32</f>
        <v>1</v>
      </c>
      <c r="Y32" s="24">
        <v>0</v>
      </c>
      <c r="Z32" s="25">
        <f t="shared" ref="Z32" si="31">(SUM(Y32,W32,U32,S32,Q32,O32,M32,K32,I32,G32,E32,C32))/B32</f>
        <v>1</v>
      </c>
      <c r="AA32" s="24">
        <v>0</v>
      </c>
      <c r="AB32" s="25">
        <f t="shared" ref="AB32" si="32">(SUM(AA32,W32,U32,S32,Q32,O32,M32,K32,I32,G32,E32,C32))/B32</f>
        <v>1</v>
      </c>
      <c r="AC32" s="16">
        <v>0</v>
      </c>
      <c r="AD32" s="25">
        <f t="shared" ref="AD32:AD41" si="33">(SUM(AC32,Y32,W32,U32,S32,Q32,O32,M32,K32,I32,G32,E32,C32))/B32</f>
        <v>1</v>
      </c>
      <c r="AE32" s="16">
        <v>0</v>
      </c>
      <c r="AF32" s="25">
        <f t="shared" ref="AF32:AF44" si="34">(SUM(AE32,AC32,AA32,Y32,W32,U32,S32,Q32,O32,M32,K32,I32,G32,E32))/B32</f>
        <v>1</v>
      </c>
      <c r="AG32" s="16">
        <v>0</v>
      </c>
      <c r="AH32" s="25">
        <f t="shared" ref="AH32:AH44" si="35">(SUM(AG32,AE32,AC32,AA32,Y32,W32,U32,S32,Q32,O32,M32,K32,I32,G32,E32,C32))/B32</f>
        <v>1</v>
      </c>
    </row>
    <row r="33" spans="1:34" s="16" customFormat="1" ht="16.5" customHeight="1" x14ac:dyDescent="0.15">
      <c r="A33" s="16" t="s">
        <v>36</v>
      </c>
      <c r="B33" s="22">
        <v>1</v>
      </c>
      <c r="C33" s="16">
        <v>0</v>
      </c>
      <c r="D33" s="23">
        <f t="shared" ref="D33" si="36">(C33/B33)</f>
        <v>0</v>
      </c>
      <c r="E33" s="24">
        <v>0</v>
      </c>
      <c r="F33" s="25">
        <f>(SUM(E33,C33))/B33</f>
        <v>0</v>
      </c>
      <c r="G33" s="16">
        <v>0</v>
      </c>
      <c r="H33" s="23">
        <f t="shared" ref="H33" si="37">(SUM(G33,E33,C33))/B33</f>
        <v>0</v>
      </c>
      <c r="I33" s="24">
        <v>1</v>
      </c>
      <c r="J33" s="25">
        <f t="shared" ref="J33" si="38">(SUM(I33,G33,E33,C33))/B33</f>
        <v>1</v>
      </c>
      <c r="K33" s="16">
        <v>0</v>
      </c>
      <c r="L33" s="23">
        <f t="shared" ref="L33" si="39">(SUM(K33,I33,G33,E33,C33))/B33</f>
        <v>1</v>
      </c>
      <c r="M33" s="24">
        <v>0</v>
      </c>
      <c r="N33" s="25">
        <f t="shared" ref="N33" si="40">(SUM(M33,K33,I33,G33,E33,C33))/B33</f>
        <v>1</v>
      </c>
      <c r="O33" s="16">
        <v>0</v>
      </c>
      <c r="P33" s="23">
        <f t="shared" ref="P33" si="41">(SUM(O33,M33,K33,I33,G33,E33,C33))/B33</f>
        <v>1</v>
      </c>
      <c r="Q33" s="24">
        <v>0</v>
      </c>
      <c r="R33" s="25">
        <f t="shared" ref="R33" si="42">(SUM(Q33,O33,M33,K33,I33,G33,E33,C33))/B33</f>
        <v>1</v>
      </c>
      <c r="S33" s="24">
        <v>0</v>
      </c>
      <c r="T33" s="25">
        <f t="shared" ref="T33" si="43">(SUM(S33,Q33,O33,M33,K33,I33,G33,E33, C33))/B33</f>
        <v>1</v>
      </c>
      <c r="U33" s="24">
        <v>0</v>
      </c>
      <c r="V33" s="25">
        <f t="shared" ref="V33" si="44">(SUM(U33,S33,Q33,O33,M33,K33,I33,G33,E33,C33))/B33</f>
        <v>1</v>
      </c>
      <c r="W33" s="24">
        <v>0</v>
      </c>
      <c r="X33" s="25">
        <f>(SUM(W33,U33,S33,Q33,O33,M33,K33,I33,G33,E33,C33))/B33</f>
        <v>1</v>
      </c>
      <c r="Y33" s="24">
        <v>0</v>
      </c>
      <c r="Z33" s="25">
        <f t="shared" ref="Z33" si="45">(SUM(Y33,W33,U33,S33,Q33,O33,M33,K33,I33,G33,E33,C33))/B33</f>
        <v>1</v>
      </c>
      <c r="AA33" s="24">
        <v>0</v>
      </c>
      <c r="AB33" s="25">
        <f t="shared" ref="AB33" si="46">(SUM(AA33,W33,U33,S33,Q33,O33,M33,K33,I33,G33,E33,C33))/B33</f>
        <v>1</v>
      </c>
      <c r="AC33" s="16">
        <v>0</v>
      </c>
      <c r="AD33" s="25">
        <f t="shared" si="33"/>
        <v>1</v>
      </c>
      <c r="AE33" s="16">
        <v>0</v>
      </c>
      <c r="AF33" s="25">
        <f t="shared" si="34"/>
        <v>1</v>
      </c>
      <c r="AG33" s="16">
        <v>0</v>
      </c>
      <c r="AH33" s="25">
        <f t="shared" si="35"/>
        <v>1</v>
      </c>
    </row>
    <row r="34" spans="1:34" s="16" customFormat="1" ht="16.5" customHeight="1" x14ac:dyDescent="0.15">
      <c r="A34" s="16" t="s">
        <v>0</v>
      </c>
      <c r="B34" s="22">
        <v>7</v>
      </c>
      <c r="C34" s="16">
        <v>0</v>
      </c>
      <c r="D34" s="23">
        <f t="shared" si="22"/>
        <v>0</v>
      </c>
      <c r="E34" s="24">
        <v>0</v>
      </c>
      <c r="F34" s="25">
        <f t="shared" ref="F34:F44" si="47">(SUM(E34,C34))/B34</f>
        <v>0</v>
      </c>
      <c r="G34" s="16">
        <v>0</v>
      </c>
      <c r="H34" s="23">
        <f t="shared" si="23"/>
        <v>0</v>
      </c>
      <c r="I34" s="24">
        <v>0</v>
      </c>
      <c r="J34" s="25">
        <f t="shared" si="24"/>
        <v>0</v>
      </c>
      <c r="K34" s="16">
        <v>0</v>
      </c>
      <c r="L34" s="23">
        <f t="shared" si="25"/>
        <v>0</v>
      </c>
      <c r="M34" s="24">
        <v>0</v>
      </c>
      <c r="N34" s="25">
        <f t="shared" ref="N34:N44" si="48">(SUM(M34,K34,I34,G34,E34,C34))/B34</f>
        <v>0</v>
      </c>
      <c r="O34" s="16">
        <v>0</v>
      </c>
      <c r="P34" s="23">
        <f t="shared" ref="P34:P44" si="49">(SUM(O34,M34,K34,I34,G34,E34,C34))/B34</f>
        <v>0</v>
      </c>
      <c r="Q34" s="24">
        <v>0</v>
      </c>
      <c r="R34" s="25">
        <f t="shared" ref="R34:R44" si="50">(SUM(Q34,O34,M34,K34,I34,G34,E34,C34))/B34</f>
        <v>0</v>
      </c>
      <c r="S34" s="24">
        <v>0</v>
      </c>
      <c r="T34" s="25">
        <f t="shared" ref="T34:T44" si="51">(SUM(S34,Q34,O34,M34,K34,I34,G34,E34, C34))/B34</f>
        <v>0</v>
      </c>
      <c r="U34" s="24">
        <v>0</v>
      </c>
      <c r="V34" s="25">
        <f t="shared" ref="V34:V44" si="52">(SUM(U34,S34,Q34,O34,M34,K34,I34,G34,E34,C34))/B34</f>
        <v>0</v>
      </c>
      <c r="W34" s="24">
        <v>0</v>
      </c>
      <c r="X34" s="25">
        <f t="shared" ref="X34:X44" si="53">(SUM(W34,U34,S34,Q34,O34,M34,K34,I34,G34,E34,C34))/B34</f>
        <v>0</v>
      </c>
      <c r="Y34" s="24">
        <v>0</v>
      </c>
      <c r="Z34" s="25">
        <f t="shared" ref="Z34:Z44" si="54">(SUM(Y34,W34,U34,S34,Q34,O34,M34,K34,I34,G34,E34,C34))/B34</f>
        <v>0</v>
      </c>
      <c r="AA34" s="24">
        <v>0</v>
      </c>
      <c r="AB34" s="25">
        <f t="shared" ref="AB34:AB38" si="55">(SUM(AA34,W34,U34,S34,Q34,O34,M34,K34,I34,G34,E34,C34))/B34</f>
        <v>0</v>
      </c>
      <c r="AC34" s="16">
        <v>0</v>
      </c>
      <c r="AD34" s="25">
        <f t="shared" si="33"/>
        <v>0</v>
      </c>
      <c r="AE34" s="16">
        <v>0</v>
      </c>
      <c r="AF34" s="25">
        <f t="shared" si="34"/>
        <v>0</v>
      </c>
      <c r="AG34" s="16">
        <v>0</v>
      </c>
      <c r="AH34" s="25">
        <f t="shared" si="35"/>
        <v>0</v>
      </c>
    </row>
    <row r="35" spans="1:34" s="16" customFormat="1" ht="16.5" customHeight="1" x14ac:dyDescent="0.15">
      <c r="A35" s="16" t="s">
        <v>35</v>
      </c>
      <c r="B35" s="22">
        <v>1</v>
      </c>
      <c r="C35" s="16">
        <v>0</v>
      </c>
      <c r="D35" s="23">
        <f t="shared" ref="D35" si="56">(C35/B35)</f>
        <v>0</v>
      </c>
      <c r="E35" s="24">
        <v>0</v>
      </c>
      <c r="F35" s="25">
        <f t="shared" ref="F35" si="57">(SUM(E35,C35))/B35</f>
        <v>0</v>
      </c>
      <c r="G35" s="16">
        <v>0</v>
      </c>
      <c r="H35" s="23">
        <f t="shared" ref="H35" si="58">(SUM(G35,E35,C35))/B35</f>
        <v>0</v>
      </c>
      <c r="I35" s="24">
        <v>0</v>
      </c>
      <c r="J35" s="25">
        <f t="shared" ref="J35" si="59">(SUM(I35,G35,E35,C35))/B35</f>
        <v>0</v>
      </c>
      <c r="K35" s="16">
        <v>0</v>
      </c>
      <c r="L35" s="23">
        <f t="shared" ref="L35" si="60">(SUM(K35,I35,G35,E35,C35))/B35</f>
        <v>0</v>
      </c>
      <c r="M35" s="24">
        <v>0</v>
      </c>
      <c r="N35" s="25">
        <f t="shared" ref="N35" si="61">(SUM(M35,K35,I35,G35,E35,C35))/B35</f>
        <v>0</v>
      </c>
      <c r="O35" s="16">
        <v>0</v>
      </c>
      <c r="P35" s="23">
        <f t="shared" ref="P35" si="62">(SUM(O35,M35,K35,I35,G35,E35,C35))/B35</f>
        <v>0</v>
      </c>
      <c r="Q35" s="24">
        <v>0</v>
      </c>
      <c r="R35" s="25">
        <f t="shared" ref="R35" si="63">(SUM(Q35,O35,M35,K35,I35,G35,E35,C35))/B35</f>
        <v>0</v>
      </c>
      <c r="S35" s="24">
        <v>0</v>
      </c>
      <c r="T35" s="25">
        <f t="shared" ref="T35" si="64">(SUM(S35,Q35,O35,M35,K35,I35,G35,E35, C35))/B35</f>
        <v>0</v>
      </c>
      <c r="U35" s="24">
        <v>0</v>
      </c>
      <c r="V35" s="25">
        <f t="shared" ref="V35" si="65">(SUM(U35,S35,Q35,O35,M35,K35,I35,G35,E35,C35))/B35</f>
        <v>0</v>
      </c>
      <c r="W35" s="24">
        <v>0</v>
      </c>
      <c r="X35" s="25">
        <f t="shared" ref="X35" si="66">(SUM(W35,U35,S35,Q35,O35,M35,K35,I35,G35,E35,C35))/B35</f>
        <v>0</v>
      </c>
      <c r="Y35" s="24">
        <v>0</v>
      </c>
      <c r="Z35" s="25">
        <f t="shared" ref="Z35" si="67">(SUM(Y35,W35,U35,S35,Q35,O35,M35,K35,I35,G35,E35,C35))/B35</f>
        <v>0</v>
      </c>
      <c r="AA35" s="24">
        <v>0</v>
      </c>
      <c r="AB35" s="25">
        <f t="shared" ref="AB35" si="68">(SUM(AA35,W35,U35,S35,Q35,O35,M35,K35,I35,G35,E35,C35))/B35</f>
        <v>0</v>
      </c>
      <c r="AC35" s="16">
        <v>0</v>
      </c>
      <c r="AD35" s="25">
        <f t="shared" si="33"/>
        <v>0</v>
      </c>
      <c r="AE35" s="16">
        <v>1</v>
      </c>
      <c r="AF35" s="25">
        <f t="shared" si="34"/>
        <v>1</v>
      </c>
      <c r="AG35" s="16">
        <v>0</v>
      </c>
      <c r="AH35" s="25">
        <f t="shared" si="35"/>
        <v>1</v>
      </c>
    </row>
    <row r="36" spans="1:34" s="16" customFormat="1" ht="16.5" customHeight="1" x14ac:dyDescent="0.15">
      <c r="A36" s="16" t="s">
        <v>21</v>
      </c>
      <c r="B36" s="22">
        <v>2</v>
      </c>
      <c r="C36" s="16">
        <v>0</v>
      </c>
      <c r="D36" s="23">
        <f t="shared" si="22"/>
        <v>0</v>
      </c>
      <c r="E36" s="24">
        <v>0</v>
      </c>
      <c r="F36" s="25">
        <f t="shared" si="47"/>
        <v>0</v>
      </c>
      <c r="G36" s="16">
        <v>0</v>
      </c>
      <c r="H36" s="23">
        <f t="shared" si="23"/>
        <v>0</v>
      </c>
      <c r="I36" s="24">
        <v>0</v>
      </c>
      <c r="J36" s="25">
        <f t="shared" si="24"/>
        <v>0</v>
      </c>
      <c r="K36" s="16">
        <v>2</v>
      </c>
      <c r="L36" s="23">
        <f t="shared" si="25"/>
        <v>1</v>
      </c>
      <c r="M36" s="24">
        <v>0</v>
      </c>
      <c r="N36" s="25">
        <f t="shared" si="48"/>
        <v>1</v>
      </c>
      <c r="O36" s="16">
        <v>0</v>
      </c>
      <c r="P36" s="23">
        <f t="shared" si="49"/>
        <v>1</v>
      </c>
      <c r="Q36" s="24">
        <v>0</v>
      </c>
      <c r="R36" s="25">
        <f t="shared" si="50"/>
        <v>1</v>
      </c>
      <c r="S36" s="24">
        <v>0</v>
      </c>
      <c r="T36" s="25">
        <f t="shared" si="51"/>
        <v>1</v>
      </c>
      <c r="U36" s="24">
        <v>0</v>
      </c>
      <c r="V36" s="25">
        <f t="shared" si="52"/>
        <v>1</v>
      </c>
      <c r="W36" s="24">
        <v>0</v>
      </c>
      <c r="X36" s="25">
        <f t="shared" si="53"/>
        <v>1</v>
      </c>
      <c r="Y36" s="24">
        <v>0</v>
      </c>
      <c r="Z36" s="25">
        <f t="shared" si="54"/>
        <v>1</v>
      </c>
      <c r="AA36" s="24">
        <v>0</v>
      </c>
      <c r="AB36" s="25">
        <f t="shared" si="55"/>
        <v>1</v>
      </c>
      <c r="AC36" s="16">
        <v>0</v>
      </c>
      <c r="AD36" s="25">
        <f t="shared" si="33"/>
        <v>1</v>
      </c>
      <c r="AE36" s="16">
        <v>0</v>
      </c>
      <c r="AF36" s="25">
        <f t="shared" si="34"/>
        <v>1</v>
      </c>
      <c r="AG36" s="16">
        <v>0</v>
      </c>
      <c r="AH36" s="25">
        <f t="shared" si="35"/>
        <v>1</v>
      </c>
    </row>
    <row r="37" spans="1:34" s="16" customFormat="1" ht="16.5" customHeight="1" x14ac:dyDescent="0.15">
      <c r="A37" s="16" t="s">
        <v>37</v>
      </c>
      <c r="B37" s="22">
        <v>3</v>
      </c>
      <c r="C37" s="16">
        <v>0</v>
      </c>
      <c r="D37" s="23">
        <f t="shared" ref="D37" si="69">(C37/B37)</f>
        <v>0</v>
      </c>
      <c r="E37" s="24">
        <v>0</v>
      </c>
      <c r="F37" s="25">
        <f t="shared" ref="F37" si="70">(SUM(E37,C37))/B37</f>
        <v>0</v>
      </c>
      <c r="G37" s="16">
        <v>0</v>
      </c>
      <c r="H37" s="23">
        <f t="shared" ref="H37" si="71">(SUM(G37,E37,C37))/B37</f>
        <v>0</v>
      </c>
      <c r="I37" s="24">
        <v>0</v>
      </c>
      <c r="J37" s="25">
        <f t="shared" ref="J37" si="72">(SUM(I37,G37,E37,C37))/B37</f>
        <v>0</v>
      </c>
      <c r="K37" s="16">
        <v>1</v>
      </c>
      <c r="L37" s="23">
        <f t="shared" ref="L37" si="73">(SUM(K37,I37,G37,E37,C37))/B37</f>
        <v>0.33333333333333331</v>
      </c>
      <c r="M37" s="24">
        <v>0</v>
      </c>
      <c r="N37" s="25">
        <f t="shared" ref="N37" si="74">(SUM(M37,K37,I37,G37,E37,C37))/B37</f>
        <v>0.33333333333333331</v>
      </c>
      <c r="O37" s="16">
        <v>1</v>
      </c>
      <c r="P37" s="23">
        <f t="shared" ref="P37" si="75">(SUM(O37,M37,K37,I37,G37,E37,C37))/B37</f>
        <v>0.66666666666666663</v>
      </c>
      <c r="Q37" s="24">
        <v>0</v>
      </c>
      <c r="R37" s="25">
        <f t="shared" ref="R37" si="76">(SUM(Q37,O37,M37,K37,I37,G37,E37,C37))/B37</f>
        <v>0.66666666666666663</v>
      </c>
      <c r="S37" s="24">
        <v>0</v>
      </c>
      <c r="T37" s="25">
        <f t="shared" ref="T37" si="77">(SUM(S37,Q37,O37,M37,K37,I37,G37,E37, C37))/B37</f>
        <v>0.66666666666666663</v>
      </c>
      <c r="U37" s="24">
        <v>0</v>
      </c>
      <c r="V37" s="25">
        <f t="shared" ref="V37" si="78">(SUM(U37,S37,Q37,O37,M37,K37,I37,G37,E37,C37))/B37</f>
        <v>0.66666666666666663</v>
      </c>
      <c r="W37" s="24">
        <v>0</v>
      </c>
      <c r="X37" s="25">
        <f t="shared" ref="X37" si="79">(SUM(W37,U37,S37,Q37,O37,M37,K37,I37,G37,E37,C37))/B37</f>
        <v>0.66666666666666663</v>
      </c>
      <c r="Y37" s="24">
        <v>0</v>
      </c>
      <c r="Z37" s="25">
        <f t="shared" ref="Z37" si="80">(SUM(Y37,W37,U37,S37,Q37,O37,M37,K37,I37,G37,E37,C37))/B37</f>
        <v>0.66666666666666663</v>
      </c>
      <c r="AA37" s="24">
        <v>0</v>
      </c>
      <c r="AB37" s="25">
        <f t="shared" ref="AB37" si="81">(SUM(AA37,W37,U37,S37,Q37,O37,M37,K37,I37,G37,E37,C37))/B37</f>
        <v>0.66666666666666663</v>
      </c>
      <c r="AC37" s="16">
        <v>0</v>
      </c>
      <c r="AD37" s="25">
        <f t="shared" si="33"/>
        <v>0.66666666666666663</v>
      </c>
      <c r="AE37" s="16">
        <v>0</v>
      </c>
      <c r="AF37" s="25">
        <f t="shared" si="34"/>
        <v>0.66666666666666663</v>
      </c>
      <c r="AG37" s="16">
        <v>0</v>
      </c>
      <c r="AH37" s="25">
        <f t="shared" si="35"/>
        <v>0.66666666666666663</v>
      </c>
    </row>
    <row r="38" spans="1:34" s="16" customFormat="1" ht="16.5" customHeight="1" x14ac:dyDescent="0.15">
      <c r="A38" s="16" t="s">
        <v>22</v>
      </c>
      <c r="B38" s="22">
        <v>2</v>
      </c>
      <c r="C38" s="16">
        <v>0</v>
      </c>
      <c r="D38" s="23">
        <f t="shared" si="22"/>
        <v>0</v>
      </c>
      <c r="E38" s="24">
        <v>0</v>
      </c>
      <c r="F38" s="25">
        <f t="shared" si="47"/>
        <v>0</v>
      </c>
      <c r="G38" s="16">
        <v>0</v>
      </c>
      <c r="H38" s="23">
        <f t="shared" si="23"/>
        <v>0</v>
      </c>
      <c r="I38" s="24">
        <v>0</v>
      </c>
      <c r="J38" s="25">
        <f t="shared" si="24"/>
        <v>0</v>
      </c>
      <c r="K38" s="16">
        <v>0</v>
      </c>
      <c r="L38" s="23">
        <f t="shared" si="25"/>
        <v>0</v>
      </c>
      <c r="M38" s="24">
        <v>0</v>
      </c>
      <c r="N38" s="25">
        <f t="shared" si="48"/>
        <v>0</v>
      </c>
      <c r="O38" s="16">
        <v>0</v>
      </c>
      <c r="P38" s="23">
        <f t="shared" si="49"/>
        <v>0</v>
      </c>
      <c r="Q38" s="24">
        <v>0</v>
      </c>
      <c r="R38" s="25">
        <f t="shared" si="50"/>
        <v>0</v>
      </c>
      <c r="S38" s="24">
        <v>0</v>
      </c>
      <c r="T38" s="25">
        <f t="shared" si="51"/>
        <v>0</v>
      </c>
      <c r="U38" s="24">
        <v>0</v>
      </c>
      <c r="V38" s="25">
        <f t="shared" si="52"/>
        <v>0</v>
      </c>
      <c r="W38" s="24">
        <v>0</v>
      </c>
      <c r="X38" s="25">
        <f t="shared" si="53"/>
        <v>0</v>
      </c>
      <c r="Y38" s="24">
        <v>0</v>
      </c>
      <c r="Z38" s="25">
        <f t="shared" si="54"/>
        <v>0</v>
      </c>
      <c r="AA38" s="24">
        <v>1</v>
      </c>
      <c r="AB38" s="25">
        <f t="shared" si="55"/>
        <v>0.5</v>
      </c>
      <c r="AC38" s="16">
        <v>0</v>
      </c>
      <c r="AD38" s="25">
        <f t="shared" si="33"/>
        <v>0</v>
      </c>
      <c r="AE38" s="16">
        <v>0</v>
      </c>
      <c r="AF38" s="25">
        <f t="shared" si="34"/>
        <v>0.5</v>
      </c>
      <c r="AG38" s="16">
        <v>0</v>
      </c>
      <c r="AH38" s="25">
        <f t="shared" si="35"/>
        <v>0.5</v>
      </c>
    </row>
    <row r="39" spans="1:34" s="16" customFormat="1" ht="16.5" customHeight="1" x14ac:dyDescent="0.15">
      <c r="A39" s="16" t="s">
        <v>33</v>
      </c>
      <c r="B39" s="22">
        <v>5</v>
      </c>
      <c r="C39" s="16">
        <v>0</v>
      </c>
      <c r="D39" s="23">
        <f t="shared" ref="D39" si="82">(C39/B39)</f>
        <v>0</v>
      </c>
      <c r="E39" s="24">
        <v>1</v>
      </c>
      <c r="F39" s="25">
        <f t="shared" ref="F39" si="83">(SUM(E39,C39))/B39</f>
        <v>0.2</v>
      </c>
      <c r="G39" s="16">
        <v>0</v>
      </c>
      <c r="H39" s="23">
        <f t="shared" ref="H39" si="84">(SUM(G39,E39,C39))/B39</f>
        <v>0.2</v>
      </c>
      <c r="I39" s="24">
        <v>0</v>
      </c>
      <c r="J39" s="25">
        <f t="shared" ref="J39" si="85">(SUM(I39,G39,E39,C39))/B39</f>
        <v>0.2</v>
      </c>
      <c r="K39" s="16">
        <v>0</v>
      </c>
      <c r="L39" s="23">
        <f t="shared" ref="L39" si="86">(SUM(K39,I39,G39,E39,C39))/B39</f>
        <v>0.2</v>
      </c>
      <c r="M39" s="24">
        <v>0</v>
      </c>
      <c r="N39" s="25">
        <f t="shared" ref="N39" si="87">(SUM(M39,K39,I39,G39,E39,C39))/B39</f>
        <v>0.2</v>
      </c>
      <c r="O39" s="16">
        <v>0</v>
      </c>
      <c r="P39" s="23">
        <f t="shared" ref="P39" si="88">(SUM(O39,M39,K39,I39,G39,E39,C39))/B39</f>
        <v>0.2</v>
      </c>
      <c r="Q39" s="24">
        <v>0</v>
      </c>
      <c r="R39" s="25">
        <f t="shared" ref="R39" si="89">(SUM(Q39,O39,M39,K39,I39,G39,E39,C39))/B39</f>
        <v>0.2</v>
      </c>
      <c r="S39" s="24">
        <v>0</v>
      </c>
      <c r="T39" s="25">
        <f t="shared" ref="T39" si="90">(SUM(S39,Q39,O39,M39,K39,I39,G39,E39, C39))/B39</f>
        <v>0.2</v>
      </c>
      <c r="U39" s="24">
        <v>0</v>
      </c>
      <c r="V39" s="25">
        <f t="shared" ref="V39" si="91">(SUM(U39,S39,Q39,O39,M39,K39,I39,G39,E39,C39))/B39</f>
        <v>0.2</v>
      </c>
      <c r="W39" s="24">
        <v>0</v>
      </c>
      <c r="X39" s="25">
        <f t="shared" ref="X39" si="92">(SUM(W39,U39,S39,Q39,O39,M39,K39,I39,G39,E39,C39))/B39</f>
        <v>0.2</v>
      </c>
      <c r="Y39" s="24">
        <v>0</v>
      </c>
      <c r="Z39" s="25">
        <f t="shared" ref="Z39" si="93">(SUM(Y39,W39,U39,S39,Q39,O39,M39,K39,I39,G39,E39,C39))/B39</f>
        <v>0.2</v>
      </c>
      <c r="AA39" s="24">
        <v>0</v>
      </c>
      <c r="AB39" s="25">
        <f t="shared" ref="AB39" si="94">(SUM(AA39,W39,U39,S39,Q39,O39,M39,K39,I39,G39,E39,C39))/B39</f>
        <v>0.2</v>
      </c>
      <c r="AC39" s="16">
        <v>0</v>
      </c>
      <c r="AD39" s="25">
        <f t="shared" si="33"/>
        <v>0.2</v>
      </c>
      <c r="AE39" s="16">
        <v>0</v>
      </c>
      <c r="AF39" s="25">
        <f t="shared" si="34"/>
        <v>0.2</v>
      </c>
      <c r="AG39" s="16">
        <v>0</v>
      </c>
      <c r="AH39" s="25">
        <f t="shared" si="35"/>
        <v>0.2</v>
      </c>
    </row>
    <row r="40" spans="1:34" s="16" customFormat="1" ht="16.5" customHeight="1" x14ac:dyDescent="0.15">
      <c r="A40" s="16" t="s">
        <v>38</v>
      </c>
      <c r="B40" s="22">
        <v>1</v>
      </c>
      <c r="C40" s="16">
        <v>0</v>
      </c>
      <c r="D40" s="23">
        <f t="shared" ref="D40" si="95">(C40/B40)</f>
        <v>0</v>
      </c>
      <c r="E40" s="24">
        <v>0</v>
      </c>
      <c r="F40" s="25">
        <f t="shared" ref="F40" si="96">(SUM(E40,C40))/B40</f>
        <v>0</v>
      </c>
      <c r="G40" s="16">
        <v>0</v>
      </c>
      <c r="H40" s="23">
        <f t="shared" ref="H40" si="97">(SUM(G40,E40,C40))/B40</f>
        <v>0</v>
      </c>
      <c r="I40" s="24">
        <v>1</v>
      </c>
      <c r="J40" s="25">
        <f t="shared" ref="J40" si="98">(SUM(I40,G40,E40,C40))/B40</f>
        <v>1</v>
      </c>
      <c r="K40" s="16">
        <v>0</v>
      </c>
      <c r="L40" s="23">
        <f t="shared" ref="L40" si="99">(SUM(K40,I40,G40,E40,C40))/B40</f>
        <v>1</v>
      </c>
      <c r="M40" s="24">
        <v>0</v>
      </c>
      <c r="N40" s="25">
        <f t="shared" ref="N40" si="100">(SUM(M40,K40,I40,G40,E40,C40))/B40</f>
        <v>1</v>
      </c>
      <c r="O40" s="16">
        <v>0</v>
      </c>
      <c r="P40" s="23">
        <f t="shared" ref="P40" si="101">(SUM(O40,M40,K40,I40,G40,E40,C40))/B40</f>
        <v>1</v>
      </c>
      <c r="Q40" s="24">
        <v>0</v>
      </c>
      <c r="R40" s="25">
        <f t="shared" ref="R40" si="102">(SUM(Q40,O40,M40,K40,I40,G40,E40,C40))/B40</f>
        <v>1</v>
      </c>
      <c r="S40" s="24">
        <v>0</v>
      </c>
      <c r="T40" s="25">
        <f t="shared" ref="T40" si="103">(SUM(S40,Q40,O40,M40,K40,I40,G40,E40, C40))/B40</f>
        <v>1</v>
      </c>
      <c r="U40" s="24">
        <v>0</v>
      </c>
      <c r="V40" s="25">
        <f t="shared" ref="V40" si="104">(SUM(U40,S40,Q40,O40,M40,K40,I40,G40,E40,C40))/B40</f>
        <v>1</v>
      </c>
      <c r="W40" s="24">
        <v>0</v>
      </c>
      <c r="X40" s="25">
        <f t="shared" ref="X40" si="105">(SUM(W40,U40,S40,Q40,O40,M40,K40,I40,G40,E40,C40))/B40</f>
        <v>1</v>
      </c>
      <c r="Y40" s="24">
        <v>0</v>
      </c>
      <c r="Z40" s="25">
        <f t="shared" ref="Z40" si="106">(SUM(Y40,W40,U40,S40,Q40,O40,M40,K40,I40,G40,E40,C40))/B40</f>
        <v>1</v>
      </c>
      <c r="AA40" s="24">
        <v>0</v>
      </c>
      <c r="AB40" s="25">
        <f t="shared" ref="AB40" si="107">(SUM(AA40,W40,U40,S40,Q40,O40,M40,K40,I40,G40,E40,C40))/B40</f>
        <v>1</v>
      </c>
      <c r="AC40" s="16">
        <v>0</v>
      </c>
      <c r="AD40" s="25">
        <f t="shared" si="33"/>
        <v>1</v>
      </c>
      <c r="AE40" s="16">
        <v>0</v>
      </c>
      <c r="AF40" s="25">
        <f t="shared" si="34"/>
        <v>1</v>
      </c>
      <c r="AG40" s="16">
        <v>0</v>
      </c>
      <c r="AH40" s="25">
        <f t="shared" si="35"/>
        <v>1</v>
      </c>
    </row>
    <row r="41" spans="1:34" s="16" customFormat="1" ht="16.5" customHeight="1" x14ac:dyDescent="0.15">
      <c r="A41" s="16" t="s">
        <v>25</v>
      </c>
      <c r="B41" s="22">
        <v>2</v>
      </c>
      <c r="C41" s="16">
        <v>1</v>
      </c>
      <c r="D41" s="23">
        <f t="shared" si="22"/>
        <v>0.5</v>
      </c>
      <c r="E41" s="24">
        <v>0</v>
      </c>
      <c r="F41" s="25">
        <f t="shared" si="47"/>
        <v>0.5</v>
      </c>
      <c r="G41" s="16">
        <v>0</v>
      </c>
      <c r="H41" s="23">
        <f t="shared" si="23"/>
        <v>0.5</v>
      </c>
      <c r="I41" s="24">
        <v>0</v>
      </c>
      <c r="J41" s="25">
        <f t="shared" si="24"/>
        <v>0.5</v>
      </c>
      <c r="K41" s="16">
        <v>0</v>
      </c>
      <c r="L41" s="23">
        <f t="shared" si="25"/>
        <v>0.5</v>
      </c>
      <c r="M41" s="24">
        <v>0</v>
      </c>
      <c r="N41" s="25">
        <f t="shared" si="48"/>
        <v>0.5</v>
      </c>
      <c r="O41" s="16">
        <v>0</v>
      </c>
      <c r="P41" s="23">
        <f t="shared" si="49"/>
        <v>0.5</v>
      </c>
      <c r="Q41" s="24">
        <v>0</v>
      </c>
      <c r="R41" s="25">
        <f t="shared" si="50"/>
        <v>0.5</v>
      </c>
      <c r="S41" s="24">
        <v>0</v>
      </c>
      <c r="T41" s="25">
        <f t="shared" si="51"/>
        <v>0.5</v>
      </c>
      <c r="U41" s="24">
        <v>0</v>
      </c>
      <c r="V41" s="25">
        <f t="shared" si="52"/>
        <v>0.5</v>
      </c>
      <c r="W41" s="24">
        <v>0</v>
      </c>
      <c r="X41" s="25">
        <f t="shared" si="53"/>
        <v>0.5</v>
      </c>
      <c r="Y41" s="24">
        <v>0</v>
      </c>
      <c r="Z41" s="25">
        <f t="shared" si="54"/>
        <v>0.5</v>
      </c>
      <c r="AA41" s="24">
        <v>0</v>
      </c>
      <c r="AB41" s="25">
        <f>(SUM(AA41,Y41,W41,U41,S41,Q41,O41,M41,K41,I41,G41,E41,C41))/B41</f>
        <v>0.5</v>
      </c>
      <c r="AC41" s="16">
        <v>0</v>
      </c>
      <c r="AD41" s="25">
        <f t="shared" si="33"/>
        <v>0.5</v>
      </c>
      <c r="AE41" s="16">
        <v>0</v>
      </c>
      <c r="AF41" s="25">
        <f t="shared" si="34"/>
        <v>0</v>
      </c>
      <c r="AG41" s="16">
        <v>0</v>
      </c>
      <c r="AH41" s="25">
        <f t="shared" si="35"/>
        <v>0.5</v>
      </c>
    </row>
    <row r="42" spans="1:34" s="16" customFormat="1" ht="16.5" customHeight="1" x14ac:dyDescent="0.15">
      <c r="C42" s="24"/>
      <c r="D42" s="23"/>
      <c r="E42" s="24"/>
      <c r="F42" s="25"/>
      <c r="H42" s="23"/>
      <c r="I42" s="24"/>
      <c r="J42" s="25"/>
      <c r="L42" s="23"/>
      <c r="M42" s="24"/>
      <c r="N42" s="25"/>
      <c r="P42" s="23"/>
      <c r="Q42" s="24"/>
      <c r="R42" s="25"/>
      <c r="T42" s="25"/>
      <c r="U42" s="24"/>
      <c r="V42" s="25"/>
      <c r="X42" s="25"/>
      <c r="Y42" s="24"/>
      <c r="Z42" s="25"/>
      <c r="AB42" s="25"/>
      <c r="AC42" s="24"/>
      <c r="AD42" s="22"/>
      <c r="AF42" s="25"/>
      <c r="AH42" s="25"/>
    </row>
    <row r="43" spans="1:34" s="16" customFormat="1" ht="16.5" customHeight="1" x14ac:dyDescent="0.15">
      <c r="A43" s="16" t="s">
        <v>72</v>
      </c>
      <c r="B43" s="16">
        <v>1</v>
      </c>
      <c r="C43" s="24">
        <v>0</v>
      </c>
      <c r="D43" s="23">
        <f t="shared" si="22"/>
        <v>0</v>
      </c>
      <c r="E43" s="24">
        <v>0</v>
      </c>
      <c r="F43" s="25">
        <f t="shared" si="47"/>
        <v>0</v>
      </c>
      <c r="G43" s="16">
        <v>0</v>
      </c>
      <c r="H43" s="23">
        <f t="shared" si="23"/>
        <v>0</v>
      </c>
      <c r="I43" s="24">
        <v>0</v>
      </c>
      <c r="J43" s="25">
        <f t="shared" si="24"/>
        <v>0</v>
      </c>
      <c r="K43" s="16">
        <v>0</v>
      </c>
      <c r="L43" s="23">
        <f t="shared" si="25"/>
        <v>0</v>
      </c>
      <c r="M43" s="24">
        <v>0</v>
      </c>
      <c r="N43" s="25">
        <f t="shared" si="48"/>
        <v>0</v>
      </c>
      <c r="O43" s="16">
        <v>0</v>
      </c>
      <c r="P43" s="23">
        <f t="shared" si="49"/>
        <v>0</v>
      </c>
      <c r="Q43" s="24">
        <v>0</v>
      </c>
      <c r="R43" s="25">
        <f t="shared" si="50"/>
        <v>0</v>
      </c>
      <c r="S43" s="16">
        <v>0</v>
      </c>
      <c r="T43" s="25">
        <f t="shared" si="51"/>
        <v>0</v>
      </c>
      <c r="U43" s="24">
        <v>0</v>
      </c>
      <c r="V43" s="25">
        <f t="shared" si="52"/>
        <v>0</v>
      </c>
      <c r="W43" s="16">
        <v>0</v>
      </c>
      <c r="X43" s="25">
        <f t="shared" si="53"/>
        <v>0</v>
      </c>
      <c r="Y43" s="24">
        <v>0</v>
      </c>
      <c r="Z43" s="25">
        <f t="shared" si="54"/>
        <v>0</v>
      </c>
      <c r="AA43" s="16">
        <v>0</v>
      </c>
      <c r="AB43" s="25">
        <f t="shared" ref="AB43:AB44" si="108">(SUM(AA43,Y43,W43,U43,S43,Q43,O43,M43,K43,I43,G43,E43,C43))/B43</f>
        <v>0</v>
      </c>
      <c r="AC43" s="24">
        <v>0</v>
      </c>
      <c r="AD43" s="29">
        <v>0</v>
      </c>
      <c r="AE43" s="16">
        <v>0</v>
      </c>
      <c r="AF43" s="25">
        <f t="shared" si="34"/>
        <v>0</v>
      </c>
      <c r="AG43" s="16">
        <v>1</v>
      </c>
      <c r="AH43" s="25">
        <f t="shared" si="35"/>
        <v>1</v>
      </c>
    </row>
    <row r="44" spans="1:34" s="16" customFormat="1" ht="16.5" customHeight="1" x14ac:dyDescent="0.15">
      <c r="A44" s="16" t="s">
        <v>73</v>
      </c>
      <c r="B44" s="16">
        <v>1</v>
      </c>
      <c r="C44" s="24">
        <v>0</v>
      </c>
      <c r="D44" s="23">
        <f t="shared" si="22"/>
        <v>0</v>
      </c>
      <c r="E44" s="24">
        <v>0</v>
      </c>
      <c r="F44" s="25">
        <f t="shared" si="47"/>
        <v>0</v>
      </c>
      <c r="G44" s="16">
        <v>0</v>
      </c>
      <c r="H44" s="23">
        <f t="shared" si="23"/>
        <v>0</v>
      </c>
      <c r="I44" s="24">
        <v>0</v>
      </c>
      <c r="J44" s="25">
        <f t="shared" si="24"/>
        <v>0</v>
      </c>
      <c r="K44" s="16">
        <v>0</v>
      </c>
      <c r="L44" s="23">
        <f t="shared" si="25"/>
        <v>0</v>
      </c>
      <c r="M44" s="24">
        <v>0</v>
      </c>
      <c r="N44" s="25">
        <f t="shared" si="48"/>
        <v>0</v>
      </c>
      <c r="O44" s="16">
        <v>0</v>
      </c>
      <c r="P44" s="23">
        <f t="shared" si="49"/>
        <v>0</v>
      </c>
      <c r="Q44" s="24">
        <v>0</v>
      </c>
      <c r="R44" s="25">
        <f t="shared" si="50"/>
        <v>0</v>
      </c>
      <c r="S44" s="16">
        <v>0</v>
      </c>
      <c r="T44" s="25">
        <f t="shared" si="51"/>
        <v>0</v>
      </c>
      <c r="U44" s="24">
        <v>0</v>
      </c>
      <c r="V44" s="25">
        <f t="shared" si="52"/>
        <v>0</v>
      </c>
      <c r="W44" s="16">
        <v>0</v>
      </c>
      <c r="X44" s="25">
        <f t="shared" si="53"/>
        <v>0</v>
      </c>
      <c r="Y44" s="24">
        <v>0</v>
      </c>
      <c r="Z44" s="25">
        <f t="shared" si="54"/>
        <v>0</v>
      </c>
      <c r="AA44" s="16">
        <v>0</v>
      </c>
      <c r="AB44" s="25">
        <f t="shared" si="108"/>
        <v>0</v>
      </c>
      <c r="AC44" s="24">
        <v>1</v>
      </c>
      <c r="AD44" s="29">
        <v>1</v>
      </c>
      <c r="AE44" s="16">
        <v>0</v>
      </c>
      <c r="AF44" s="25">
        <f t="shared" si="34"/>
        <v>1</v>
      </c>
      <c r="AG44" s="16">
        <v>0</v>
      </c>
      <c r="AH44" s="25">
        <f t="shared" si="35"/>
        <v>1</v>
      </c>
    </row>
    <row r="45" spans="1:34" s="16" customFormat="1" ht="16.5" customHeight="1" x14ac:dyDescent="0.15">
      <c r="C45" s="26"/>
      <c r="D45" s="28"/>
      <c r="E45" s="26"/>
      <c r="F45" s="28"/>
      <c r="H45" s="23"/>
      <c r="I45" s="26"/>
      <c r="J45" s="28"/>
      <c r="L45" s="23"/>
      <c r="M45" s="26"/>
      <c r="N45" s="28"/>
      <c r="Q45" s="26"/>
      <c r="R45" s="26"/>
      <c r="U45" s="26"/>
      <c r="V45" s="26"/>
      <c r="Y45" s="26"/>
      <c r="Z45" s="26"/>
      <c r="AC45" s="26"/>
      <c r="AD45" s="30"/>
      <c r="AF45" s="28"/>
      <c r="AH45" s="28"/>
    </row>
    <row r="46" spans="1:34" s="16" customFormat="1" ht="16.5" customHeight="1" x14ac:dyDescent="0.1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</row>
    <row r="47" spans="1:34" s="16" customFormat="1" ht="16.5" customHeight="1" x14ac:dyDescent="0.15">
      <c r="A47" s="17" t="s">
        <v>39</v>
      </c>
      <c r="B47" s="18"/>
      <c r="C47" s="35" t="s">
        <v>7</v>
      </c>
      <c r="D47" s="35"/>
      <c r="E47" s="35" t="s">
        <v>5</v>
      </c>
      <c r="F47" s="35"/>
      <c r="G47" s="33" t="s">
        <v>8</v>
      </c>
      <c r="H47" s="34"/>
      <c r="I47" s="35" t="s">
        <v>11</v>
      </c>
      <c r="J47" s="35"/>
      <c r="K47" s="33" t="s">
        <v>9</v>
      </c>
      <c r="L47" s="34"/>
      <c r="M47" s="33" t="s">
        <v>10</v>
      </c>
      <c r="N47" s="34"/>
      <c r="O47" s="33" t="s">
        <v>27</v>
      </c>
      <c r="P47" s="34"/>
      <c r="Q47" s="33" t="s">
        <v>12</v>
      </c>
      <c r="R47" s="34"/>
      <c r="S47" s="33" t="s">
        <v>14</v>
      </c>
      <c r="T47" s="34"/>
      <c r="U47" s="33" t="s">
        <v>30</v>
      </c>
      <c r="V47" s="34"/>
      <c r="W47" s="33" t="s">
        <v>15</v>
      </c>
      <c r="X47" s="34"/>
      <c r="Y47" s="33" t="s">
        <v>13</v>
      </c>
      <c r="Z47" s="34"/>
      <c r="AA47" s="33" t="s">
        <v>42</v>
      </c>
      <c r="AB47" s="34"/>
      <c r="AC47" s="33"/>
      <c r="AD47" s="36"/>
      <c r="AE47" s="26"/>
    </row>
    <row r="48" spans="1:34" s="16" customFormat="1" ht="16.5" customHeight="1" x14ac:dyDescent="0.15">
      <c r="B48" s="18" t="s">
        <v>1</v>
      </c>
      <c r="C48" s="19" t="s">
        <v>3</v>
      </c>
      <c r="D48" s="19" t="s">
        <v>4</v>
      </c>
      <c r="E48" s="20" t="s">
        <v>3</v>
      </c>
      <c r="F48" s="21" t="s">
        <v>4</v>
      </c>
      <c r="G48" s="19" t="s">
        <v>3</v>
      </c>
      <c r="H48" s="19" t="s">
        <v>4</v>
      </c>
      <c r="I48" s="20" t="s">
        <v>3</v>
      </c>
      <c r="J48" s="21" t="s">
        <v>4</v>
      </c>
      <c r="K48" s="19" t="s">
        <v>3</v>
      </c>
      <c r="L48" s="19" t="s">
        <v>4</v>
      </c>
      <c r="M48" s="20" t="s">
        <v>3</v>
      </c>
      <c r="N48" s="21" t="s">
        <v>4</v>
      </c>
      <c r="O48" s="19" t="s">
        <v>3</v>
      </c>
      <c r="P48" s="19" t="s">
        <v>4</v>
      </c>
      <c r="Q48" s="20" t="s">
        <v>3</v>
      </c>
      <c r="R48" s="21" t="s">
        <v>4</v>
      </c>
      <c r="S48" s="20" t="s">
        <v>3</v>
      </c>
      <c r="T48" s="21" t="s">
        <v>4</v>
      </c>
      <c r="U48" s="20" t="s">
        <v>3</v>
      </c>
      <c r="V48" s="21" t="s">
        <v>4</v>
      </c>
      <c r="W48" s="20" t="s">
        <v>3</v>
      </c>
      <c r="X48" s="21" t="s">
        <v>4</v>
      </c>
      <c r="Y48" s="20" t="s">
        <v>3</v>
      </c>
      <c r="Z48" s="21" t="s">
        <v>4</v>
      </c>
      <c r="AA48" s="20" t="s">
        <v>3</v>
      </c>
      <c r="AB48" s="21" t="s">
        <v>4</v>
      </c>
      <c r="AC48" s="20"/>
      <c r="AD48" s="27"/>
      <c r="AE48" s="26"/>
    </row>
    <row r="49" spans="1:34" s="16" customFormat="1" ht="16.5" customHeight="1" x14ac:dyDescent="0.15">
      <c r="A49" s="16" t="s">
        <v>20</v>
      </c>
      <c r="B49" s="22">
        <v>3</v>
      </c>
      <c r="C49" s="16">
        <v>0</v>
      </c>
      <c r="D49" s="23">
        <f t="shared" ref="D49:D58" si="109">(C49/B49)</f>
        <v>0</v>
      </c>
      <c r="E49" s="24">
        <v>1</v>
      </c>
      <c r="F49" s="25">
        <f>(SUM(E49,C49))/B49</f>
        <v>0.33333333333333331</v>
      </c>
      <c r="G49" s="16">
        <v>0</v>
      </c>
      <c r="H49" s="23">
        <f t="shared" ref="H49:H58" si="110">(SUM(G49,E49,C49))/B49</f>
        <v>0.33333333333333331</v>
      </c>
      <c r="I49" s="24">
        <v>0</v>
      </c>
      <c r="J49" s="25">
        <f t="shared" ref="J49:J58" si="111">(SUM(I49,G49,E49,C49))/B49</f>
        <v>0.33333333333333331</v>
      </c>
      <c r="K49" s="16">
        <v>1</v>
      </c>
      <c r="L49" s="23">
        <f t="shared" ref="L49:L58" si="112">(SUM(K49,I49,G49,E49,C49))/B49</f>
        <v>0.66666666666666663</v>
      </c>
      <c r="M49" s="24">
        <v>0</v>
      </c>
      <c r="N49" s="25">
        <f t="shared" ref="N49:N58" si="113">(SUM(M49,K49,I49,G49,E49,C49))/B49</f>
        <v>0.66666666666666663</v>
      </c>
      <c r="O49" s="16">
        <v>0</v>
      </c>
      <c r="P49" s="23">
        <f t="shared" ref="P49:P58" si="114">(SUM(O49,M49,K49,I49,G49,E49,C49))/B49</f>
        <v>0.66666666666666663</v>
      </c>
      <c r="Q49" s="24">
        <v>0</v>
      </c>
      <c r="R49" s="25">
        <f t="shared" ref="R49:R58" si="115">(SUM(Q49,O49,M49,K49,I49,G49,E49,C49))/B49</f>
        <v>0.66666666666666663</v>
      </c>
      <c r="S49" s="24">
        <v>0</v>
      </c>
      <c r="T49" s="25">
        <f t="shared" ref="T49:T58" si="116">(SUM(S49,Q49,O49,M49,K49,I49,G49,E49, C49))/B49</f>
        <v>0.66666666666666663</v>
      </c>
      <c r="U49" s="24">
        <v>0</v>
      </c>
      <c r="V49" s="25">
        <f t="shared" ref="V49:V58" si="117">(SUM(U49,S49,Q49,O49,M49,K49,I49,G49,E49,C49))/B49</f>
        <v>0.66666666666666663</v>
      </c>
      <c r="W49" s="24">
        <v>0</v>
      </c>
      <c r="X49" s="25">
        <f>(SUM(W49,U49,S49,Q49,O49,M49,K49,I49,G49,E49,C49))/B49</f>
        <v>0.66666666666666663</v>
      </c>
      <c r="Y49" s="24">
        <v>0</v>
      </c>
      <c r="Z49" s="25">
        <f t="shared" ref="Z49:Z58" si="118">(SUM(Y49,W49,U49,S49,Q49,O49,M49,K49,I49,G49,E49,C49))/B49</f>
        <v>0.66666666666666663</v>
      </c>
      <c r="AA49" s="24">
        <v>0</v>
      </c>
      <c r="AB49" s="25">
        <f t="shared" ref="AB49:AB57" si="119">(SUM(AA49,W49,U49,S49,Q49,O49,M49,K49,I49,G49,E49,C49))/B49</f>
        <v>0.66666666666666663</v>
      </c>
      <c r="AD49" s="28"/>
      <c r="AE49" s="26"/>
    </row>
    <row r="50" spans="1:34" s="16" customFormat="1" ht="16.5" customHeight="1" x14ac:dyDescent="0.15">
      <c r="A50" s="16" t="s">
        <v>31</v>
      </c>
      <c r="B50" s="22">
        <v>2</v>
      </c>
      <c r="C50" s="16">
        <v>0</v>
      </c>
      <c r="D50" s="23">
        <f t="shared" si="109"/>
        <v>0</v>
      </c>
      <c r="E50" s="24">
        <v>0</v>
      </c>
      <c r="F50" s="25">
        <f>(SUM(E50,C50))/B50</f>
        <v>0</v>
      </c>
      <c r="G50" s="16">
        <v>0</v>
      </c>
      <c r="H50" s="23">
        <f t="shared" si="110"/>
        <v>0</v>
      </c>
      <c r="I50" s="24">
        <v>0</v>
      </c>
      <c r="J50" s="25">
        <f t="shared" si="111"/>
        <v>0</v>
      </c>
      <c r="K50" s="16">
        <v>0</v>
      </c>
      <c r="L50" s="23">
        <f t="shared" si="112"/>
        <v>0</v>
      </c>
      <c r="M50" s="24">
        <v>1</v>
      </c>
      <c r="N50" s="25">
        <f t="shared" si="113"/>
        <v>0.5</v>
      </c>
      <c r="O50" s="16">
        <v>0</v>
      </c>
      <c r="P50" s="23">
        <f t="shared" si="114"/>
        <v>0.5</v>
      </c>
      <c r="Q50" s="24">
        <v>1</v>
      </c>
      <c r="R50" s="25">
        <f t="shared" si="115"/>
        <v>1</v>
      </c>
      <c r="S50" s="24">
        <v>0</v>
      </c>
      <c r="T50" s="25">
        <f t="shared" si="116"/>
        <v>1</v>
      </c>
      <c r="U50" s="24">
        <v>0</v>
      </c>
      <c r="V50" s="25">
        <f t="shared" si="117"/>
        <v>1</v>
      </c>
      <c r="W50" s="24">
        <v>0</v>
      </c>
      <c r="X50" s="25">
        <f>(SUM(W50,U50,S50,Q50,O50,M50,K50,I50,G50,E50,C50))/B50</f>
        <v>1</v>
      </c>
      <c r="Y50" s="24">
        <v>0</v>
      </c>
      <c r="Z50" s="25">
        <f t="shared" si="118"/>
        <v>1</v>
      </c>
      <c r="AA50" s="24">
        <v>0</v>
      </c>
      <c r="AB50" s="25">
        <f t="shared" si="119"/>
        <v>1</v>
      </c>
      <c r="AD50" s="28"/>
      <c r="AE50" s="26"/>
    </row>
    <row r="51" spans="1:34" s="16" customFormat="1" ht="16.5" customHeight="1" x14ac:dyDescent="0.15">
      <c r="A51" s="16" t="s">
        <v>28</v>
      </c>
      <c r="B51" s="22">
        <v>1</v>
      </c>
      <c r="C51" s="16">
        <v>0</v>
      </c>
      <c r="D51" s="23">
        <f t="shared" si="109"/>
        <v>0</v>
      </c>
      <c r="E51" s="24">
        <v>0</v>
      </c>
      <c r="F51" s="25">
        <f>(SUM(E51,C51))/B51</f>
        <v>0</v>
      </c>
      <c r="G51" s="16">
        <v>0</v>
      </c>
      <c r="H51" s="23">
        <f t="shared" si="110"/>
        <v>0</v>
      </c>
      <c r="I51" s="24">
        <v>1</v>
      </c>
      <c r="J51" s="25">
        <f t="shared" si="111"/>
        <v>1</v>
      </c>
      <c r="K51" s="16">
        <v>0</v>
      </c>
      <c r="L51" s="23">
        <f t="shared" si="112"/>
        <v>1</v>
      </c>
      <c r="M51" s="24">
        <v>0</v>
      </c>
      <c r="N51" s="25">
        <f t="shared" si="113"/>
        <v>1</v>
      </c>
      <c r="O51" s="16">
        <v>0</v>
      </c>
      <c r="P51" s="23">
        <f t="shared" si="114"/>
        <v>1</v>
      </c>
      <c r="Q51" s="24">
        <v>0</v>
      </c>
      <c r="R51" s="25">
        <f t="shared" si="115"/>
        <v>1</v>
      </c>
      <c r="S51" s="24">
        <v>0</v>
      </c>
      <c r="T51" s="25">
        <f t="shared" si="116"/>
        <v>1</v>
      </c>
      <c r="U51" s="24">
        <v>0</v>
      </c>
      <c r="V51" s="25">
        <f t="shared" si="117"/>
        <v>1</v>
      </c>
      <c r="W51" s="24">
        <v>0</v>
      </c>
      <c r="X51" s="25">
        <f>(SUM(W51,U51,S51,Q51,O51,M51,K51,I51,G51,E51,C51))/B51</f>
        <v>1</v>
      </c>
      <c r="Y51" s="24">
        <v>0</v>
      </c>
      <c r="Z51" s="25">
        <f t="shared" si="118"/>
        <v>1</v>
      </c>
      <c r="AA51" s="24">
        <v>0</v>
      </c>
      <c r="AB51" s="25">
        <f t="shared" si="119"/>
        <v>1</v>
      </c>
      <c r="AD51" s="28"/>
      <c r="AE51" s="26"/>
    </row>
    <row r="52" spans="1:34" s="16" customFormat="1" ht="16.5" customHeight="1" x14ac:dyDescent="0.15">
      <c r="A52" s="16" t="s">
        <v>0</v>
      </c>
      <c r="B52" s="22">
        <v>4</v>
      </c>
      <c r="C52" s="16">
        <v>1</v>
      </c>
      <c r="D52" s="23">
        <f t="shared" si="109"/>
        <v>0.25</v>
      </c>
      <c r="E52" s="24">
        <v>0</v>
      </c>
      <c r="F52" s="25">
        <f t="shared" ref="F52:F58" si="120">(SUM(E52,C52))/B52</f>
        <v>0.25</v>
      </c>
      <c r="G52" s="16">
        <v>0</v>
      </c>
      <c r="H52" s="23">
        <f t="shared" si="110"/>
        <v>0.25</v>
      </c>
      <c r="I52" s="24">
        <v>0</v>
      </c>
      <c r="J52" s="25">
        <f t="shared" si="111"/>
        <v>0.25</v>
      </c>
      <c r="K52" s="16">
        <v>0</v>
      </c>
      <c r="L52" s="23">
        <f t="shared" si="112"/>
        <v>0.25</v>
      </c>
      <c r="M52" s="24">
        <v>0</v>
      </c>
      <c r="N52" s="25">
        <f t="shared" si="113"/>
        <v>0.25</v>
      </c>
      <c r="O52" s="16">
        <v>0</v>
      </c>
      <c r="P52" s="23">
        <f t="shared" si="114"/>
        <v>0.25</v>
      </c>
      <c r="Q52" s="24">
        <v>0</v>
      </c>
      <c r="R52" s="25">
        <f t="shared" si="115"/>
        <v>0.25</v>
      </c>
      <c r="S52" s="24">
        <v>0</v>
      </c>
      <c r="T52" s="25">
        <f t="shared" si="116"/>
        <v>0.25</v>
      </c>
      <c r="U52" s="24">
        <v>0</v>
      </c>
      <c r="V52" s="25">
        <f t="shared" si="117"/>
        <v>0.25</v>
      </c>
      <c r="W52" s="24">
        <v>0</v>
      </c>
      <c r="X52" s="25">
        <f t="shared" ref="X52:X58" si="121">(SUM(W52,U52,S52,Q52,O52,M52,K52,I52,G52,E52,C52))/B52</f>
        <v>0.25</v>
      </c>
      <c r="Y52" s="24">
        <v>0</v>
      </c>
      <c r="Z52" s="25">
        <f t="shared" si="118"/>
        <v>0.25</v>
      </c>
      <c r="AA52" s="24">
        <v>0</v>
      </c>
      <c r="AB52" s="25">
        <f t="shared" si="119"/>
        <v>0.25</v>
      </c>
      <c r="AD52" s="28"/>
      <c r="AE52" s="26"/>
    </row>
    <row r="53" spans="1:34" s="16" customFormat="1" ht="16.5" customHeight="1" x14ac:dyDescent="0.15">
      <c r="A53" s="16" t="s">
        <v>37</v>
      </c>
      <c r="B53" s="22">
        <v>1</v>
      </c>
      <c r="C53" s="16">
        <v>0</v>
      </c>
      <c r="D53" s="23">
        <f t="shared" si="109"/>
        <v>0</v>
      </c>
      <c r="E53" s="24">
        <v>0</v>
      </c>
      <c r="F53" s="25">
        <f t="shared" si="120"/>
        <v>0</v>
      </c>
      <c r="G53" s="16">
        <v>0</v>
      </c>
      <c r="H53" s="23">
        <f t="shared" si="110"/>
        <v>0</v>
      </c>
      <c r="I53" s="24">
        <v>0</v>
      </c>
      <c r="J53" s="25">
        <f t="shared" si="111"/>
        <v>0</v>
      </c>
      <c r="K53" s="16">
        <v>0</v>
      </c>
      <c r="L53" s="23">
        <f t="shared" si="112"/>
        <v>0</v>
      </c>
      <c r="M53" s="24">
        <v>0</v>
      </c>
      <c r="N53" s="25">
        <f t="shared" si="113"/>
        <v>0</v>
      </c>
      <c r="O53" s="16">
        <v>0</v>
      </c>
      <c r="P53" s="23">
        <f t="shared" si="114"/>
        <v>0</v>
      </c>
      <c r="Q53" s="24">
        <v>0</v>
      </c>
      <c r="R53" s="25">
        <f t="shared" si="115"/>
        <v>0</v>
      </c>
      <c r="S53" s="24">
        <v>1</v>
      </c>
      <c r="T53" s="25">
        <f t="shared" si="116"/>
        <v>1</v>
      </c>
      <c r="U53" s="24">
        <v>0</v>
      </c>
      <c r="V53" s="25">
        <f t="shared" si="117"/>
        <v>1</v>
      </c>
      <c r="W53" s="24">
        <v>0</v>
      </c>
      <c r="X53" s="25">
        <f t="shared" si="121"/>
        <v>1</v>
      </c>
      <c r="Y53" s="24">
        <v>0</v>
      </c>
      <c r="Z53" s="25">
        <f t="shared" si="118"/>
        <v>1</v>
      </c>
      <c r="AA53" s="24">
        <v>0</v>
      </c>
      <c r="AB53" s="25">
        <f t="shared" si="119"/>
        <v>1</v>
      </c>
      <c r="AD53" s="28"/>
      <c r="AE53" s="26"/>
    </row>
    <row r="54" spans="1:34" s="16" customFormat="1" ht="16.5" customHeight="1" x14ac:dyDescent="0.15">
      <c r="A54" s="16" t="s">
        <v>33</v>
      </c>
      <c r="B54" s="22">
        <v>3</v>
      </c>
      <c r="C54" s="16">
        <v>0</v>
      </c>
      <c r="D54" s="23">
        <f t="shared" si="109"/>
        <v>0</v>
      </c>
      <c r="E54" s="24">
        <v>0</v>
      </c>
      <c r="F54" s="25">
        <f t="shared" si="120"/>
        <v>0</v>
      </c>
      <c r="G54" s="16">
        <v>0</v>
      </c>
      <c r="H54" s="23">
        <f t="shared" si="110"/>
        <v>0</v>
      </c>
      <c r="I54" s="24">
        <v>0</v>
      </c>
      <c r="J54" s="25">
        <f t="shared" si="111"/>
        <v>0</v>
      </c>
      <c r="K54" s="16">
        <v>0</v>
      </c>
      <c r="L54" s="23">
        <f t="shared" si="112"/>
        <v>0</v>
      </c>
      <c r="M54" s="24">
        <v>0</v>
      </c>
      <c r="N54" s="25">
        <f t="shared" si="113"/>
        <v>0</v>
      </c>
      <c r="O54" s="16">
        <v>0</v>
      </c>
      <c r="P54" s="23">
        <f t="shared" si="114"/>
        <v>0</v>
      </c>
      <c r="Q54" s="24">
        <v>0</v>
      </c>
      <c r="R54" s="25">
        <f t="shared" si="115"/>
        <v>0</v>
      </c>
      <c r="S54" s="24">
        <v>0</v>
      </c>
      <c r="T54" s="25">
        <f t="shared" si="116"/>
        <v>0</v>
      </c>
      <c r="U54" s="24">
        <v>0</v>
      </c>
      <c r="V54" s="25">
        <f t="shared" si="117"/>
        <v>0</v>
      </c>
      <c r="W54" s="24">
        <v>0</v>
      </c>
      <c r="X54" s="25">
        <f t="shared" si="121"/>
        <v>0</v>
      </c>
      <c r="Y54" s="24">
        <v>0</v>
      </c>
      <c r="Z54" s="25">
        <f t="shared" si="118"/>
        <v>0</v>
      </c>
      <c r="AA54" s="24">
        <v>0</v>
      </c>
      <c r="AB54" s="25">
        <f t="shared" si="119"/>
        <v>0</v>
      </c>
      <c r="AD54" s="28"/>
      <c r="AE54" s="26"/>
    </row>
    <row r="55" spans="1:34" s="16" customFormat="1" ht="16.5" customHeight="1" x14ac:dyDescent="0.15">
      <c r="A55" s="16" t="s">
        <v>24</v>
      </c>
      <c r="B55" s="22">
        <v>3</v>
      </c>
      <c r="C55" s="16">
        <v>0</v>
      </c>
      <c r="D55" s="23">
        <f t="shared" si="109"/>
        <v>0</v>
      </c>
      <c r="E55" s="24">
        <v>0</v>
      </c>
      <c r="F55" s="25">
        <f t="shared" si="120"/>
        <v>0</v>
      </c>
      <c r="G55" s="16">
        <v>0</v>
      </c>
      <c r="H55" s="23">
        <f t="shared" si="110"/>
        <v>0</v>
      </c>
      <c r="I55" s="24">
        <v>1</v>
      </c>
      <c r="J55" s="25">
        <f t="shared" si="111"/>
        <v>0.33333333333333331</v>
      </c>
      <c r="K55" s="16">
        <v>0</v>
      </c>
      <c r="L55" s="23">
        <f t="shared" si="112"/>
        <v>0.33333333333333331</v>
      </c>
      <c r="M55" s="24">
        <v>1</v>
      </c>
      <c r="N55" s="25">
        <f t="shared" si="113"/>
        <v>0.66666666666666663</v>
      </c>
      <c r="O55" s="16">
        <v>0</v>
      </c>
      <c r="P55" s="23">
        <f t="shared" si="114"/>
        <v>0.66666666666666663</v>
      </c>
      <c r="Q55" s="24">
        <v>1</v>
      </c>
      <c r="R55" s="25">
        <f t="shared" si="115"/>
        <v>1</v>
      </c>
      <c r="S55" s="24">
        <v>0</v>
      </c>
      <c r="T55" s="25">
        <f t="shared" si="116"/>
        <v>1</v>
      </c>
      <c r="U55" s="24">
        <v>0</v>
      </c>
      <c r="V55" s="25">
        <f t="shared" si="117"/>
        <v>1</v>
      </c>
      <c r="W55" s="24">
        <v>0</v>
      </c>
      <c r="X55" s="25">
        <f t="shared" si="121"/>
        <v>1</v>
      </c>
      <c r="Y55" s="24">
        <v>0</v>
      </c>
      <c r="Z55" s="25">
        <f t="shared" si="118"/>
        <v>1</v>
      </c>
      <c r="AA55" s="24">
        <v>0</v>
      </c>
      <c r="AB55" s="25">
        <f t="shared" si="119"/>
        <v>1</v>
      </c>
      <c r="AD55" s="28"/>
      <c r="AE55" s="26"/>
    </row>
    <row r="56" spans="1:34" s="16" customFormat="1" ht="16.5" customHeight="1" x14ac:dyDescent="0.15">
      <c r="A56" s="16" t="s">
        <v>26</v>
      </c>
      <c r="B56" s="22">
        <v>1</v>
      </c>
      <c r="C56" s="16">
        <v>0</v>
      </c>
      <c r="D56" s="23">
        <f t="shared" si="109"/>
        <v>0</v>
      </c>
      <c r="E56" s="24">
        <v>1</v>
      </c>
      <c r="F56" s="25">
        <f t="shared" si="120"/>
        <v>1</v>
      </c>
      <c r="G56" s="16">
        <v>0</v>
      </c>
      <c r="H56" s="23">
        <f t="shared" si="110"/>
        <v>1</v>
      </c>
      <c r="I56" s="24">
        <v>0</v>
      </c>
      <c r="J56" s="25">
        <f t="shared" si="111"/>
        <v>1</v>
      </c>
      <c r="K56" s="16">
        <v>0</v>
      </c>
      <c r="L56" s="23">
        <f t="shared" si="112"/>
        <v>1</v>
      </c>
      <c r="M56" s="24">
        <v>0</v>
      </c>
      <c r="N56" s="25">
        <f t="shared" si="113"/>
        <v>1</v>
      </c>
      <c r="O56" s="16">
        <v>0</v>
      </c>
      <c r="P56" s="23">
        <f t="shared" si="114"/>
        <v>1</v>
      </c>
      <c r="Q56" s="24">
        <v>0</v>
      </c>
      <c r="R56" s="25">
        <f t="shared" si="115"/>
        <v>1</v>
      </c>
      <c r="S56" s="24">
        <v>0</v>
      </c>
      <c r="T56" s="25">
        <f t="shared" si="116"/>
        <v>1</v>
      </c>
      <c r="U56" s="24">
        <v>0</v>
      </c>
      <c r="V56" s="25">
        <f t="shared" si="117"/>
        <v>1</v>
      </c>
      <c r="W56" s="24">
        <v>0</v>
      </c>
      <c r="X56" s="25">
        <f t="shared" si="121"/>
        <v>1</v>
      </c>
      <c r="Y56" s="24">
        <v>0</v>
      </c>
      <c r="Z56" s="25">
        <f t="shared" si="118"/>
        <v>1</v>
      </c>
      <c r="AA56" s="24">
        <v>0</v>
      </c>
      <c r="AB56" s="25">
        <f t="shared" si="119"/>
        <v>1</v>
      </c>
      <c r="AD56" s="28"/>
      <c r="AE56" s="26"/>
    </row>
    <row r="57" spans="1:34" s="16" customFormat="1" ht="16.5" customHeight="1" x14ac:dyDescent="0.15">
      <c r="A57" s="16" t="s">
        <v>38</v>
      </c>
      <c r="B57" s="22">
        <v>2</v>
      </c>
      <c r="C57" s="16">
        <v>0</v>
      </c>
      <c r="D57" s="23">
        <f t="shared" si="109"/>
        <v>0</v>
      </c>
      <c r="E57" s="24">
        <v>0</v>
      </c>
      <c r="F57" s="25">
        <f t="shared" si="120"/>
        <v>0</v>
      </c>
      <c r="G57" s="16">
        <v>2</v>
      </c>
      <c r="H57" s="23">
        <f t="shared" si="110"/>
        <v>1</v>
      </c>
      <c r="I57" s="24">
        <v>0</v>
      </c>
      <c r="J57" s="25">
        <f t="shared" si="111"/>
        <v>1</v>
      </c>
      <c r="K57" s="16">
        <v>0</v>
      </c>
      <c r="L57" s="23">
        <f t="shared" si="112"/>
        <v>1</v>
      </c>
      <c r="M57" s="24">
        <v>0</v>
      </c>
      <c r="N57" s="25">
        <f t="shared" si="113"/>
        <v>1</v>
      </c>
      <c r="O57" s="16">
        <v>0</v>
      </c>
      <c r="P57" s="23">
        <f t="shared" si="114"/>
        <v>1</v>
      </c>
      <c r="Q57" s="24">
        <v>0</v>
      </c>
      <c r="R57" s="25">
        <f t="shared" si="115"/>
        <v>1</v>
      </c>
      <c r="S57" s="24">
        <v>0</v>
      </c>
      <c r="T57" s="25">
        <f t="shared" si="116"/>
        <v>1</v>
      </c>
      <c r="U57" s="24">
        <v>0</v>
      </c>
      <c r="V57" s="25">
        <f t="shared" si="117"/>
        <v>1</v>
      </c>
      <c r="W57" s="24">
        <v>0</v>
      </c>
      <c r="X57" s="25">
        <f t="shared" si="121"/>
        <v>1</v>
      </c>
      <c r="Y57" s="24">
        <v>0</v>
      </c>
      <c r="Z57" s="25">
        <f t="shared" si="118"/>
        <v>1</v>
      </c>
      <c r="AA57" s="24">
        <v>0</v>
      </c>
      <c r="AB57" s="25">
        <f t="shared" si="119"/>
        <v>1</v>
      </c>
      <c r="AD57" s="28"/>
      <c r="AE57" s="26"/>
    </row>
    <row r="58" spans="1:34" s="16" customFormat="1" ht="16.5" customHeight="1" x14ac:dyDescent="0.15">
      <c r="A58" s="16" t="s">
        <v>25</v>
      </c>
      <c r="B58" s="22">
        <v>20</v>
      </c>
      <c r="C58" s="16">
        <v>0</v>
      </c>
      <c r="D58" s="23">
        <f t="shared" si="109"/>
        <v>0</v>
      </c>
      <c r="E58" s="24">
        <v>0</v>
      </c>
      <c r="F58" s="25">
        <f t="shared" si="120"/>
        <v>0</v>
      </c>
      <c r="G58" s="16">
        <v>9</v>
      </c>
      <c r="H58" s="23">
        <f t="shared" si="110"/>
        <v>0.45</v>
      </c>
      <c r="I58" s="24">
        <v>3</v>
      </c>
      <c r="J58" s="25">
        <f t="shared" si="111"/>
        <v>0.6</v>
      </c>
      <c r="K58" s="16">
        <v>0</v>
      </c>
      <c r="L58" s="23">
        <f t="shared" si="112"/>
        <v>0.6</v>
      </c>
      <c r="M58" s="24">
        <v>2</v>
      </c>
      <c r="N58" s="25">
        <f t="shared" si="113"/>
        <v>0.7</v>
      </c>
      <c r="O58" s="16">
        <v>0</v>
      </c>
      <c r="P58" s="23">
        <f t="shared" si="114"/>
        <v>0.7</v>
      </c>
      <c r="Q58" s="24">
        <v>0</v>
      </c>
      <c r="R58" s="25">
        <f t="shared" si="115"/>
        <v>0.7</v>
      </c>
      <c r="S58" s="24">
        <v>1</v>
      </c>
      <c r="T58" s="25">
        <f t="shared" si="116"/>
        <v>0.75</v>
      </c>
      <c r="U58" s="24">
        <v>0</v>
      </c>
      <c r="V58" s="25">
        <f t="shared" si="117"/>
        <v>0.75</v>
      </c>
      <c r="W58" s="24">
        <v>0</v>
      </c>
      <c r="X58" s="25">
        <f t="shared" si="121"/>
        <v>0.75</v>
      </c>
      <c r="Y58" s="24">
        <v>1</v>
      </c>
      <c r="Z58" s="25">
        <f t="shared" si="118"/>
        <v>0.8</v>
      </c>
      <c r="AA58" s="24">
        <v>1</v>
      </c>
      <c r="AB58" s="25">
        <f>(SUM(AA58,Y58,W58,U58,S58,Q58,O58,M58,K58,I58,G58,E58,C58))/B58</f>
        <v>0.85</v>
      </c>
      <c r="AD58" s="28"/>
      <c r="AE58" s="26"/>
    </row>
    <row r="59" spans="1:34" s="16" customFormat="1" ht="16.5" customHeight="1" x14ac:dyDescent="0.15">
      <c r="C59" s="24"/>
      <c r="D59" s="25"/>
      <c r="E59" s="24"/>
      <c r="F59" s="25"/>
      <c r="H59" s="23"/>
      <c r="I59" s="24"/>
      <c r="J59" s="25"/>
      <c r="L59" s="23"/>
      <c r="M59" s="24"/>
      <c r="N59" s="25"/>
      <c r="Q59" s="26"/>
      <c r="R59" s="26"/>
    </row>
    <row r="60" spans="1:34" s="16" customFormat="1" ht="16.5" customHeight="1" x14ac:dyDescent="0.15">
      <c r="C60" s="24"/>
      <c r="D60" s="25"/>
      <c r="E60" s="24"/>
      <c r="F60" s="25"/>
      <c r="H60" s="23"/>
      <c r="I60" s="24"/>
      <c r="J60" s="25"/>
      <c r="L60" s="23"/>
      <c r="M60" s="24"/>
      <c r="N60" s="25"/>
      <c r="Q60" s="26"/>
      <c r="R60" s="26"/>
    </row>
    <row r="61" spans="1:34" s="16" customFormat="1" ht="16.5" customHeight="1" x14ac:dyDescent="0.15">
      <c r="A61" s="17" t="s">
        <v>43</v>
      </c>
      <c r="B61" s="18"/>
      <c r="C61" s="35" t="s">
        <v>5</v>
      </c>
      <c r="D61" s="35"/>
      <c r="E61" s="35" t="s">
        <v>8</v>
      </c>
      <c r="F61" s="35"/>
      <c r="G61" s="33" t="s">
        <v>11</v>
      </c>
      <c r="H61" s="34"/>
      <c r="I61" s="35" t="s">
        <v>9</v>
      </c>
      <c r="J61" s="35"/>
      <c r="K61" s="33" t="s">
        <v>10</v>
      </c>
      <c r="L61" s="34"/>
      <c r="M61" s="33" t="s">
        <v>27</v>
      </c>
      <c r="N61" s="34"/>
      <c r="O61" s="33" t="s">
        <v>12</v>
      </c>
      <c r="P61" s="34"/>
      <c r="Q61" s="33" t="s">
        <v>14</v>
      </c>
      <c r="R61" s="34"/>
      <c r="S61" s="33" t="s">
        <v>30</v>
      </c>
      <c r="T61" s="34"/>
      <c r="U61" s="33" t="s">
        <v>15</v>
      </c>
      <c r="V61" s="34"/>
      <c r="W61" s="33" t="s">
        <v>13</v>
      </c>
      <c r="X61" s="34"/>
      <c r="Y61" s="33" t="s">
        <v>40</v>
      </c>
      <c r="Z61" s="34"/>
      <c r="AA61" s="33" t="s">
        <v>41</v>
      </c>
      <c r="AB61" s="34"/>
      <c r="AC61" s="33" t="s">
        <v>16</v>
      </c>
      <c r="AD61" s="34"/>
      <c r="AE61" s="33" t="s">
        <v>17</v>
      </c>
      <c r="AF61" s="34"/>
      <c r="AG61" s="33" t="s">
        <v>65</v>
      </c>
      <c r="AH61" s="34"/>
    </row>
    <row r="62" spans="1:34" s="16" customFormat="1" ht="16.5" customHeight="1" x14ac:dyDescent="0.15">
      <c r="B62" s="18" t="s">
        <v>1</v>
      </c>
      <c r="C62" s="19" t="s">
        <v>3</v>
      </c>
      <c r="D62" s="19" t="s">
        <v>4</v>
      </c>
      <c r="E62" s="20" t="s">
        <v>3</v>
      </c>
      <c r="F62" s="21" t="s">
        <v>4</v>
      </c>
      <c r="G62" s="19" t="s">
        <v>3</v>
      </c>
      <c r="H62" s="19" t="s">
        <v>4</v>
      </c>
      <c r="I62" s="20" t="s">
        <v>3</v>
      </c>
      <c r="J62" s="21" t="s">
        <v>4</v>
      </c>
      <c r="K62" s="19" t="s">
        <v>3</v>
      </c>
      <c r="L62" s="19" t="s">
        <v>4</v>
      </c>
      <c r="M62" s="20" t="s">
        <v>3</v>
      </c>
      <c r="N62" s="21" t="s">
        <v>4</v>
      </c>
      <c r="O62" s="19" t="s">
        <v>3</v>
      </c>
      <c r="P62" s="19" t="s">
        <v>4</v>
      </c>
      <c r="Q62" s="20" t="s">
        <v>3</v>
      </c>
      <c r="R62" s="21" t="s">
        <v>4</v>
      </c>
      <c r="S62" s="20" t="s">
        <v>3</v>
      </c>
      <c r="T62" s="21" t="s">
        <v>4</v>
      </c>
      <c r="U62" s="20" t="s">
        <v>3</v>
      </c>
      <c r="V62" s="21" t="s">
        <v>4</v>
      </c>
      <c r="W62" s="20" t="s">
        <v>3</v>
      </c>
      <c r="X62" s="21" t="s">
        <v>4</v>
      </c>
      <c r="Y62" s="20" t="s">
        <v>3</v>
      </c>
      <c r="Z62" s="21" t="s">
        <v>4</v>
      </c>
      <c r="AA62" s="20" t="s">
        <v>3</v>
      </c>
      <c r="AB62" s="21" t="s">
        <v>4</v>
      </c>
      <c r="AC62" s="20" t="s">
        <v>3</v>
      </c>
      <c r="AD62" s="21" t="s">
        <v>4</v>
      </c>
      <c r="AE62" s="20" t="s">
        <v>3</v>
      </c>
      <c r="AF62" s="21" t="s">
        <v>4</v>
      </c>
      <c r="AG62" s="20" t="s">
        <v>3</v>
      </c>
      <c r="AH62" s="21" t="s">
        <v>4</v>
      </c>
    </row>
    <row r="63" spans="1:34" s="16" customFormat="1" ht="16.5" customHeight="1" x14ac:dyDescent="0.15">
      <c r="A63" s="16" t="s">
        <v>20</v>
      </c>
      <c r="B63" s="22">
        <v>4</v>
      </c>
      <c r="C63" s="16">
        <v>0</v>
      </c>
      <c r="D63" s="23">
        <f t="shared" ref="D63:D72" si="122">(C63/B63)</f>
        <v>0</v>
      </c>
      <c r="E63" s="24">
        <v>2</v>
      </c>
      <c r="F63" s="25">
        <f>(SUM(E63,C63))/B63</f>
        <v>0.5</v>
      </c>
      <c r="G63" s="16">
        <v>0</v>
      </c>
      <c r="H63" s="23">
        <f t="shared" ref="H63:H72" si="123">(SUM(G63,E63,C63))/B63</f>
        <v>0.5</v>
      </c>
      <c r="I63" s="24">
        <v>0</v>
      </c>
      <c r="J63" s="25">
        <f t="shared" ref="J63:J72" si="124">(SUM(I63,G63,E63,C63))/B63</f>
        <v>0.5</v>
      </c>
      <c r="K63" s="16">
        <v>1</v>
      </c>
      <c r="L63" s="23">
        <f t="shared" ref="L63:L72" si="125">(SUM(K63,I63,G63,E63,C63))/B63</f>
        <v>0.75</v>
      </c>
      <c r="M63" s="24">
        <v>0</v>
      </c>
      <c r="N63" s="25">
        <f t="shared" ref="N63:N72" si="126">(SUM(M63,K63,I63,G63,E63,C63))/B63</f>
        <v>0.75</v>
      </c>
      <c r="O63" s="16">
        <v>0</v>
      </c>
      <c r="P63" s="23">
        <f t="shared" ref="P63:P72" si="127">(SUM(O63,M63,K63,I63,G63,E63,C63))/B63</f>
        <v>0.75</v>
      </c>
      <c r="Q63" s="24">
        <v>0</v>
      </c>
      <c r="R63" s="25">
        <f t="shared" ref="R63:R72" si="128">(SUM(Q63,O63,M63,K63,I63,G63,E63,C63))/B63</f>
        <v>0.75</v>
      </c>
      <c r="S63" s="24">
        <v>0</v>
      </c>
      <c r="T63" s="25">
        <f t="shared" ref="T63:T72" si="129">(SUM(S63,Q63,O63,M63,K63,I63,G63,E63, C63))/B63</f>
        <v>0.75</v>
      </c>
      <c r="U63" s="24">
        <v>0</v>
      </c>
      <c r="V63" s="25">
        <f t="shared" ref="V63:V72" si="130">(SUM(U63,S63,Q63,O63,M63,K63,I63,G63,E63,C63))/B63</f>
        <v>0.75</v>
      </c>
      <c r="W63" s="24">
        <v>0</v>
      </c>
      <c r="X63" s="25">
        <f>(SUM(W63,U63,S63,Q63,O63,M63,K63,I63,G63,E63,C63))/B63</f>
        <v>0.75</v>
      </c>
      <c r="Y63" s="24">
        <v>0</v>
      </c>
      <c r="Z63" s="25">
        <f t="shared" ref="Z63:Z72" si="131">(SUM(Y63,W63,U63,S63,Q63,O63,M63,K63,I63,G63,E63,C63))/B63</f>
        <v>0.75</v>
      </c>
      <c r="AA63" s="24">
        <v>0</v>
      </c>
      <c r="AB63" s="25">
        <f t="shared" ref="AB63:AB71" si="132">(SUM(AA63,W63,U63,S63,Q63,O63,M63,K63,I63,G63,E63,C63))/B63</f>
        <v>0.75</v>
      </c>
      <c r="AC63" s="16">
        <v>0</v>
      </c>
      <c r="AD63" s="25">
        <f t="shared" ref="AD63:AD72" si="133">(SUM(AC63,Y63,W63,U63,S63,Q63,O63,M63,K63,I63,G63,E63,C63))/B63</f>
        <v>0.75</v>
      </c>
      <c r="AE63" s="16">
        <v>0</v>
      </c>
      <c r="AF63" s="25">
        <f t="shared" ref="AF63:AF72" si="134">(SUM(AE63,AC63,AA63,Y63,W63,U63,S63,Q63,O63,M63,K63,I63,G63,E63,C63))/B63</f>
        <v>0.75</v>
      </c>
      <c r="AG63" s="16">
        <v>0</v>
      </c>
      <c r="AH63" s="25">
        <f t="shared" ref="AH63:AH70" si="135">(SUM(AG63,AE63,AC63,AA63,Y63,W63,U63,S63,Q63,O63,M63,K63,I63,G63,E63,C63))/B63</f>
        <v>0.75</v>
      </c>
    </row>
    <row r="64" spans="1:34" s="16" customFormat="1" ht="16.5" customHeight="1" x14ac:dyDescent="0.15">
      <c r="A64" s="16" t="s">
        <v>31</v>
      </c>
      <c r="B64" s="22">
        <v>2</v>
      </c>
      <c r="C64" s="16">
        <v>0</v>
      </c>
      <c r="D64" s="23">
        <f t="shared" si="122"/>
        <v>0</v>
      </c>
      <c r="E64" s="24">
        <v>1</v>
      </c>
      <c r="F64" s="25">
        <f>(SUM(E64,C64))/B64</f>
        <v>0.5</v>
      </c>
      <c r="G64" s="16">
        <v>1</v>
      </c>
      <c r="H64" s="23">
        <f t="shared" si="123"/>
        <v>1</v>
      </c>
      <c r="I64" s="24">
        <v>0</v>
      </c>
      <c r="J64" s="25">
        <f t="shared" si="124"/>
        <v>1</v>
      </c>
      <c r="K64" s="16">
        <v>0</v>
      </c>
      <c r="L64" s="23">
        <f t="shared" si="125"/>
        <v>1</v>
      </c>
      <c r="M64" s="24">
        <v>0</v>
      </c>
      <c r="N64" s="25">
        <f t="shared" si="126"/>
        <v>1</v>
      </c>
      <c r="O64" s="16">
        <v>0</v>
      </c>
      <c r="P64" s="23">
        <f t="shared" si="127"/>
        <v>1</v>
      </c>
      <c r="Q64" s="24">
        <v>0</v>
      </c>
      <c r="R64" s="25">
        <f t="shared" si="128"/>
        <v>1</v>
      </c>
      <c r="S64" s="24">
        <v>0</v>
      </c>
      <c r="T64" s="25">
        <f t="shared" si="129"/>
        <v>1</v>
      </c>
      <c r="U64" s="24">
        <v>0</v>
      </c>
      <c r="V64" s="25">
        <f t="shared" si="130"/>
        <v>1</v>
      </c>
      <c r="W64" s="24">
        <v>0</v>
      </c>
      <c r="X64" s="25">
        <f>(SUM(W64,U64,S64,Q64,O64,M64,K64,I64,G64,E64,C64))/B64</f>
        <v>1</v>
      </c>
      <c r="Y64" s="24">
        <v>0</v>
      </c>
      <c r="Z64" s="25">
        <f t="shared" si="131"/>
        <v>1</v>
      </c>
      <c r="AA64" s="24">
        <v>0</v>
      </c>
      <c r="AB64" s="25">
        <f t="shared" si="132"/>
        <v>1</v>
      </c>
      <c r="AC64" s="16">
        <v>0</v>
      </c>
      <c r="AD64" s="25">
        <f t="shared" si="133"/>
        <v>1</v>
      </c>
      <c r="AE64" s="16">
        <v>0</v>
      </c>
      <c r="AF64" s="25">
        <f t="shared" si="134"/>
        <v>1</v>
      </c>
      <c r="AG64" s="16">
        <v>0</v>
      </c>
      <c r="AH64" s="25">
        <f t="shared" si="135"/>
        <v>1</v>
      </c>
    </row>
    <row r="65" spans="1:34" s="16" customFormat="1" ht="16.5" customHeight="1" x14ac:dyDescent="0.15">
      <c r="A65" s="16" t="s">
        <v>28</v>
      </c>
      <c r="B65" s="22">
        <v>2</v>
      </c>
      <c r="C65" s="16">
        <v>1</v>
      </c>
      <c r="D65" s="23">
        <f t="shared" si="122"/>
        <v>0.5</v>
      </c>
      <c r="E65" s="24">
        <v>0</v>
      </c>
      <c r="F65" s="25">
        <f>(SUM(E65,C65))/B65</f>
        <v>0.5</v>
      </c>
      <c r="G65" s="16">
        <v>0</v>
      </c>
      <c r="H65" s="23">
        <f t="shared" si="123"/>
        <v>0.5</v>
      </c>
      <c r="I65" s="24">
        <v>0</v>
      </c>
      <c r="J65" s="25">
        <f t="shared" si="124"/>
        <v>0.5</v>
      </c>
      <c r="K65" s="16">
        <v>0</v>
      </c>
      <c r="L65" s="23">
        <f t="shared" si="125"/>
        <v>0.5</v>
      </c>
      <c r="M65" s="24">
        <v>0</v>
      </c>
      <c r="N65" s="25">
        <f t="shared" si="126"/>
        <v>0.5</v>
      </c>
      <c r="O65" s="16">
        <v>0</v>
      </c>
      <c r="P65" s="23">
        <f t="shared" si="127"/>
        <v>0.5</v>
      </c>
      <c r="Q65" s="24">
        <v>0</v>
      </c>
      <c r="R65" s="25">
        <f t="shared" si="128"/>
        <v>0.5</v>
      </c>
      <c r="S65" s="24">
        <v>0</v>
      </c>
      <c r="T65" s="25">
        <f t="shared" si="129"/>
        <v>0.5</v>
      </c>
      <c r="U65" s="24">
        <v>0</v>
      </c>
      <c r="V65" s="25">
        <f t="shared" si="130"/>
        <v>0.5</v>
      </c>
      <c r="W65" s="24">
        <v>1</v>
      </c>
      <c r="X65" s="25">
        <f>(SUM(W65,U65,S65,Q65,O65,M65,K65,I65,G65,E65,C65))/B65</f>
        <v>1</v>
      </c>
      <c r="Y65" s="24">
        <v>0</v>
      </c>
      <c r="Z65" s="25">
        <f t="shared" si="131"/>
        <v>1</v>
      </c>
      <c r="AA65" s="24">
        <v>0</v>
      </c>
      <c r="AB65" s="25">
        <f t="shared" si="132"/>
        <v>1</v>
      </c>
      <c r="AC65" s="16">
        <v>0</v>
      </c>
      <c r="AD65" s="25">
        <f t="shared" si="133"/>
        <v>1</v>
      </c>
      <c r="AE65" s="16">
        <v>0</v>
      </c>
      <c r="AF65" s="25">
        <f t="shared" si="134"/>
        <v>1</v>
      </c>
      <c r="AG65" s="16">
        <v>0</v>
      </c>
      <c r="AH65" s="25">
        <f t="shared" si="135"/>
        <v>1</v>
      </c>
    </row>
    <row r="66" spans="1:34" s="16" customFormat="1" ht="16.5" customHeight="1" x14ac:dyDescent="0.15">
      <c r="A66" s="16" t="s">
        <v>0</v>
      </c>
      <c r="B66" s="22">
        <v>1</v>
      </c>
      <c r="C66" s="16">
        <v>0</v>
      </c>
      <c r="D66" s="23">
        <f t="shared" si="122"/>
        <v>0</v>
      </c>
      <c r="E66" s="24">
        <v>0</v>
      </c>
      <c r="F66" s="25">
        <f t="shared" ref="F66:F72" si="136">(SUM(E66,C66))/B66</f>
        <v>0</v>
      </c>
      <c r="G66" s="16">
        <v>0</v>
      </c>
      <c r="H66" s="23">
        <f t="shared" si="123"/>
        <v>0</v>
      </c>
      <c r="I66" s="24">
        <v>0</v>
      </c>
      <c r="J66" s="25">
        <f t="shared" si="124"/>
        <v>0</v>
      </c>
      <c r="K66" s="16">
        <v>0</v>
      </c>
      <c r="L66" s="23">
        <f t="shared" si="125"/>
        <v>0</v>
      </c>
      <c r="M66" s="24">
        <v>0</v>
      </c>
      <c r="N66" s="25">
        <f t="shared" si="126"/>
        <v>0</v>
      </c>
      <c r="O66" s="16">
        <v>0</v>
      </c>
      <c r="P66" s="23">
        <f t="shared" si="127"/>
        <v>0</v>
      </c>
      <c r="Q66" s="24">
        <v>0</v>
      </c>
      <c r="R66" s="25">
        <f t="shared" si="128"/>
        <v>0</v>
      </c>
      <c r="S66" s="24">
        <v>0</v>
      </c>
      <c r="T66" s="25">
        <f t="shared" si="129"/>
        <v>0</v>
      </c>
      <c r="U66" s="24">
        <v>0</v>
      </c>
      <c r="V66" s="25">
        <f t="shared" si="130"/>
        <v>0</v>
      </c>
      <c r="W66" s="24">
        <v>0</v>
      </c>
      <c r="X66" s="25">
        <f t="shared" ref="X66:X72" si="137">(SUM(W66,U66,S66,Q66,O66,M66,K66,I66,G66,E66,C66))/B66</f>
        <v>0</v>
      </c>
      <c r="Y66" s="24">
        <v>0</v>
      </c>
      <c r="Z66" s="25">
        <f t="shared" si="131"/>
        <v>0</v>
      </c>
      <c r="AA66" s="24">
        <v>0</v>
      </c>
      <c r="AB66" s="25">
        <f t="shared" si="132"/>
        <v>0</v>
      </c>
      <c r="AC66" s="16">
        <v>0</v>
      </c>
      <c r="AD66" s="25">
        <f t="shared" si="133"/>
        <v>0</v>
      </c>
      <c r="AE66" s="16">
        <v>0</v>
      </c>
      <c r="AF66" s="25">
        <f t="shared" si="134"/>
        <v>0</v>
      </c>
      <c r="AG66" s="16">
        <v>0</v>
      </c>
      <c r="AH66" s="25">
        <f t="shared" si="135"/>
        <v>0</v>
      </c>
    </row>
    <row r="67" spans="1:34" s="16" customFormat="1" ht="16.5" customHeight="1" x14ac:dyDescent="0.15">
      <c r="A67" s="16" t="s">
        <v>21</v>
      </c>
      <c r="B67" s="22">
        <v>1</v>
      </c>
      <c r="C67" s="16">
        <v>0</v>
      </c>
      <c r="D67" s="23">
        <f t="shared" si="122"/>
        <v>0</v>
      </c>
      <c r="E67" s="24">
        <v>0</v>
      </c>
      <c r="F67" s="25">
        <f t="shared" si="136"/>
        <v>0</v>
      </c>
      <c r="G67" s="16">
        <v>1</v>
      </c>
      <c r="H67" s="23">
        <f t="shared" si="123"/>
        <v>1</v>
      </c>
      <c r="I67" s="24">
        <v>0</v>
      </c>
      <c r="J67" s="25">
        <f t="shared" si="124"/>
        <v>1</v>
      </c>
      <c r="K67" s="16">
        <v>0</v>
      </c>
      <c r="L67" s="23">
        <f t="shared" si="125"/>
        <v>1</v>
      </c>
      <c r="M67" s="24">
        <v>0</v>
      </c>
      <c r="N67" s="25">
        <f t="shared" si="126"/>
        <v>1</v>
      </c>
      <c r="O67" s="16">
        <v>0</v>
      </c>
      <c r="P67" s="23">
        <f t="shared" si="127"/>
        <v>1</v>
      </c>
      <c r="Q67" s="24">
        <v>0</v>
      </c>
      <c r="R67" s="25">
        <f t="shared" si="128"/>
        <v>1</v>
      </c>
      <c r="S67" s="24">
        <v>0</v>
      </c>
      <c r="T67" s="25">
        <f t="shared" si="129"/>
        <v>1</v>
      </c>
      <c r="U67" s="24">
        <v>0</v>
      </c>
      <c r="V67" s="25">
        <f t="shared" si="130"/>
        <v>1</v>
      </c>
      <c r="W67" s="24">
        <v>0</v>
      </c>
      <c r="X67" s="25">
        <f t="shared" si="137"/>
        <v>1</v>
      </c>
      <c r="Y67" s="24">
        <v>0</v>
      </c>
      <c r="Z67" s="25">
        <f t="shared" si="131"/>
        <v>1</v>
      </c>
      <c r="AA67" s="24">
        <v>0</v>
      </c>
      <c r="AB67" s="25">
        <f t="shared" si="132"/>
        <v>1</v>
      </c>
      <c r="AC67" s="16">
        <v>0</v>
      </c>
      <c r="AD67" s="25">
        <f t="shared" si="133"/>
        <v>1</v>
      </c>
      <c r="AE67" s="16">
        <v>0</v>
      </c>
      <c r="AF67" s="25">
        <f t="shared" si="134"/>
        <v>1</v>
      </c>
      <c r="AG67" s="16">
        <v>0</v>
      </c>
      <c r="AH67" s="25">
        <f t="shared" si="135"/>
        <v>1</v>
      </c>
    </row>
    <row r="68" spans="1:34" s="16" customFormat="1" ht="16.5" customHeight="1" x14ac:dyDescent="0.15">
      <c r="A68" s="16" t="s">
        <v>37</v>
      </c>
      <c r="B68" s="22">
        <v>1</v>
      </c>
      <c r="C68" s="16">
        <v>0</v>
      </c>
      <c r="D68" s="23">
        <f t="shared" si="122"/>
        <v>0</v>
      </c>
      <c r="E68" s="24">
        <v>0</v>
      </c>
      <c r="F68" s="25">
        <f t="shared" si="136"/>
        <v>0</v>
      </c>
      <c r="G68" s="16">
        <v>0</v>
      </c>
      <c r="H68" s="23">
        <f t="shared" si="123"/>
        <v>0</v>
      </c>
      <c r="I68" s="24">
        <v>0</v>
      </c>
      <c r="J68" s="25">
        <f t="shared" si="124"/>
        <v>0</v>
      </c>
      <c r="K68" s="16">
        <v>0</v>
      </c>
      <c r="L68" s="23">
        <f t="shared" si="125"/>
        <v>0</v>
      </c>
      <c r="M68" s="24">
        <v>0</v>
      </c>
      <c r="N68" s="25">
        <f t="shared" si="126"/>
        <v>0</v>
      </c>
      <c r="O68" s="16">
        <v>0</v>
      </c>
      <c r="P68" s="23">
        <f t="shared" si="127"/>
        <v>0</v>
      </c>
      <c r="Q68" s="24">
        <v>0</v>
      </c>
      <c r="R68" s="25">
        <f t="shared" si="128"/>
        <v>0</v>
      </c>
      <c r="S68" s="24">
        <v>0</v>
      </c>
      <c r="T68" s="25">
        <f t="shared" si="129"/>
        <v>0</v>
      </c>
      <c r="U68" s="24">
        <v>0</v>
      </c>
      <c r="V68" s="25">
        <f t="shared" si="130"/>
        <v>0</v>
      </c>
      <c r="W68" s="24">
        <v>0</v>
      </c>
      <c r="X68" s="25">
        <f t="shared" si="137"/>
        <v>0</v>
      </c>
      <c r="Y68" s="24">
        <v>0</v>
      </c>
      <c r="Z68" s="25">
        <f t="shared" si="131"/>
        <v>0</v>
      </c>
      <c r="AA68" s="24">
        <v>0</v>
      </c>
      <c r="AB68" s="25">
        <f t="shared" si="132"/>
        <v>0</v>
      </c>
      <c r="AC68" s="16">
        <v>0</v>
      </c>
      <c r="AD68" s="25">
        <f t="shared" si="133"/>
        <v>0</v>
      </c>
      <c r="AE68" s="16">
        <v>0</v>
      </c>
      <c r="AF68" s="25">
        <f t="shared" si="134"/>
        <v>0</v>
      </c>
      <c r="AG68" s="16">
        <v>1</v>
      </c>
      <c r="AH68" s="25">
        <f t="shared" si="135"/>
        <v>1</v>
      </c>
    </row>
    <row r="69" spans="1:34" s="16" customFormat="1" ht="16.5" customHeight="1" x14ac:dyDescent="0.15">
      <c r="A69" s="16" t="s">
        <v>22</v>
      </c>
      <c r="B69" s="22">
        <v>1</v>
      </c>
      <c r="C69" s="16">
        <v>0</v>
      </c>
      <c r="D69" s="23">
        <f t="shared" si="122"/>
        <v>0</v>
      </c>
      <c r="E69" s="24">
        <v>0</v>
      </c>
      <c r="F69" s="25">
        <f t="shared" si="136"/>
        <v>0</v>
      </c>
      <c r="G69" s="16">
        <v>0</v>
      </c>
      <c r="H69" s="23">
        <f t="shared" si="123"/>
        <v>0</v>
      </c>
      <c r="I69" s="24">
        <v>0</v>
      </c>
      <c r="J69" s="25">
        <f t="shared" si="124"/>
        <v>0</v>
      </c>
      <c r="K69" s="16">
        <v>0</v>
      </c>
      <c r="L69" s="23">
        <f t="shared" si="125"/>
        <v>0</v>
      </c>
      <c r="M69" s="24">
        <v>0</v>
      </c>
      <c r="N69" s="25">
        <f t="shared" si="126"/>
        <v>0</v>
      </c>
      <c r="O69" s="16">
        <v>0</v>
      </c>
      <c r="P69" s="23">
        <f t="shared" si="127"/>
        <v>0</v>
      </c>
      <c r="Q69" s="24">
        <v>0</v>
      </c>
      <c r="R69" s="25">
        <f t="shared" si="128"/>
        <v>0</v>
      </c>
      <c r="S69" s="24">
        <v>0</v>
      </c>
      <c r="T69" s="25">
        <f t="shared" si="129"/>
        <v>0</v>
      </c>
      <c r="U69" s="24">
        <v>0</v>
      </c>
      <c r="V69" s="25">
        <f t="shared" si="130"/>
        <v>0</v>
      </c>
      <c r="W69" s="24">
        <v>0</v>
      </c>
      <c r="X69" s="25">
        <f t="shared" si="137"/>
        <v>0</v>
      </c>
      <c r="Y69" s="24">
        <v>0</v>
      </c>
      <c r="Z69" s="25">
        <f t="shared" si="131"/>
        <v>0</v>
      </c>
      <c r="AA69" s="24">
        <v>0</v>
      </c>
      <c r="AB69" s="25">
        <f t="shared" si="132"/>
        <v>0</v>
      </c>
      <c r="AC69" s="16">
        <v>0</v>
      </c>
      <c r="AD69" s="25">
        <f t="shared" si="133"/>
        <v>0</v>
      </c>
      <c r="AE69" s="16">
        <v>0</v>
      </c>
      <c r="AF69" s="25">
        <f t="shared" si="134"/>
        <v>0</v>
      </c>
      <c r="AG69" s="16">
        <v>0</v>
      </c>
      <c r="AH69" s="25">
        <f t="shared" si="135"/>
        <v>0</v>
      </c>
    </row>
    <row r="70" spans="1:34" s="16" customFormat="1" ht="16.5" customHeight="1" x14ac:dyDescent="0.15">
      <c r="A70" s="16" t="s">
        <v>33</v>
      </c>
      <c r="B70" s="22">
        <v>2</v>
      </c>
      <c r="C70" s="16">
        <v>0</v>
      </c>
      <c r="D70" s="23">
        <f t="shared" si="122"/>
        <v>0</v>
      </c>
      <c r="E70" s="24">
        <v>0</v>
      </c>
      <c r="F70" s="25">
        <f t="shared" si="136"/>
        <v>0</v>
      </c>
      <c r="G70" s="16">
        <v>0</v>
      </c>
      <c r="H70" s="23">
        <f t="shared" si="123"/>
        <v>0</v>
      </c>
      <c r="I70" s="24">
        <v>0</v>
      </c>
      <c r="J70" s="25">
        <f t="shared" si="124"/>
        <v>0</v>
      </c>
      <c r="K70" s="16">
        <v>0</v>
      </c>
      <c r="L70" s="23">
        <f t="shared" si="125"/>
        <v>0</v>
      </c>
      <c r="M70" s="24">
        <v>0</v>
      </c>
      <c r="N70" s="25">
        <f t="shared" si="126"/>
        <v>0</v>
      </c>
      <c r="O70" s="16">
        <v>0</v>
      </c>
      <c r="P70" s="23">
        <f t="shared" si="127"/>
        <v>0</v>
      </c>
      <c r="Q70" s="24">
        <v>0</v>
      </c>
      <c r="R70" s="25">
        <f t="shared" si="128"/>
        <v>0</v>
      </c>
      <c r="S70" s="24">
        <v>0</v>
      </c>
      <c r="T70" s="25">
        <f t="shared" si="129"/>
        <v>0</v>
      </c>
      <c r="U70" s="24">
        <v>0</v>
      </c>
      <c r="V70" s="25">
        <f t="shared" si="130"/>
        <v>0</v>
      </c>
      <c r="W70" s="24">
        <v>0</v>
      </c>
      <c r="X70" s="25">
        <f t="shared" si="137"/>
        <v>0</v>
      </c>
      <c r="Y70" s="24">
        <v>0</v>
      </c>
      <c r="Z70" s="25">
        <f t="shared" si="131"/>
        <v>0</v>
      </c>
      <c r="AA70" s="24">
        <v>0</v>
      </c>
      <c r="AB70" s="25">
        <f t="shared" si="132"/>
        <v>0</v>
      </c>
      <c r="AC70" s="16">
        <v>0</v>
      </c>
      <c r="AD70" s="25">
        <f t="shared" si="133"/>
        <v>0</v>
      </c>
      <c r="AE70" s="16">
        <v>0</v>
      </c>
      <c r="AF70" s="25">
        <f t="shared" si="134"/>
        <v>0</v>
      </c>
      <c r="AG70" s="16">
        <v>0</v>
      </c>
      <c r="AH70" s="25">
        <f t="shared" si="135"/>
        <v>0</v>
      </c>
    </row>
    <row r="71" spans="1:34" s="16" customFormat="1" ht="16.5" customHeight="1" x14ac:dyDescent="0.15">
      <c r="A71" s="16" t="s">
        <v>38</v>
      </c>
      <c r="B71" s="22">
        <v>1</v>
      </c>
      <c r="C71" s="16">
        <v>0</v>
      </c>
      <c r="D71" s="23">
        <f t="shared" si="122"/>
        <v>0</v>
      </c>
      <c r="E71" s="24">
        <v>0</v>
      </c>
      <c r="F71" s="25">
        <f t="shared" si="136"/>
        <v>0</v>
      </c>
      <c r="G71" s="16">
        <v>0</v>
      </c>
      <c r="H71" s="23">
        <f t="shared" si="123"/>
        <v>0</v>
      </c>
      <c r="I71" s="24">
        <v>0</v>
      </c>
      <c r="J71" s="25">
        <f t="shared" si="124"/>
        <v>0</v>
      </c>
      <c r="K71" s="16">
        <v>0</v>
      </c>
      <c r="L71" s="23">
        <f t="shared" si="125"/>
        <v>0</v>
      </c>
      <c r="M71" s="24">
        <v>0</v>
      </c>
      <c r="N71" s="25">
        <f t="shared" si="126"/>
        <v>0</v>
      </c>
      <c r="O71" s="16">
        <v>0</v>
      </c>
      <c r="P71" s="23">
        <f t="shared" si="127"/>
        <v>0</v>
      </c>
      <c r="Q71" s="24">
        <v>0</v>
      </c>
      <c r="R71" s="25">
        <f t="shared" si="128"/>
        <v>0</v>
      </c>
      <c r="S71" s="24">
        <v>1</v>
      </c>
      <c r="T71" s="25">
        <f t="shared" si="129"/>
        <v>1</v>
      </c>
      <c r="U71" s="24">
        <v>0</v>
      </c>
      <c r="V71" s="25">
        <f t="shared" si="130"/>
        <v>1</v>
      </c>
      <c r="W71" s="24">
        <v>0</v>
      </c>
      <c r="X71" s="25">
        <f t="shared" si="137"/>
        <v>1</v>
      </c>
      <c r="Y71" s="24">
        <v>0</v>
      </c>
      <c r="Z71" s="25">
        <f t="shared" si="131"/>
        <v>1</v>
      </c>
      <c r="AA71" s="24">
        <v>0</v>
      </c>
      <c r="AB71" s="25">
        <f t="shared" si="132"/>
        <v>1</v>
      </c>
      <c r="AC71" s="16">
        <v>0</v>
      </c>
      <c r="AD71" s="25">
        <f t="shared" si="133"/>
        <v>1</v>
      </c>
      <c r="AE71" s="16">
        <v>0</v>
      </c>
      <c r="AF71" s="25">
        <f t="shared" si="134"/>
        <v>1</v>
      </c>
      <c r="AG71" s="16">
        <v>1</v>
      </c>
      <c r="AH71" s="25">
        <f t="shared" ref="AH71:AH72" si="138">(SUM(AG71,AE71,AC71,AA71,Y71,W71,U71,S71,Q71,O71,M71,K71,I71,G71,E71,C71))/B71</f>
        <v>2</v>
      </c>
    </row>
    <row r="72" spans="1:34" s="16" customFormat="1" ht="16.5" customHeight="1" x14ac:dyDescent="0.15">
      <c r="A72" s="16" t="s">
        <v>25</v>
      </c>
      <c r="B72" s="22">
        <v>12</v>
      </c>
      <c r="C72" s="16">
        <v>0</v>
      </c>
      <c r="D72" s="23">
        <f t="shared" si="122"/>
        <v>0</v>
      </c>
      <c r="E72" s="24">
        <v>3</v>
      </c>
      <c r="F72" s="25">
        <f t="shared" si="136"/>
        <v>0.25</v>
      </c>
      <c r="G72" s="16">
        <v>0</v>
      </c>
      <c r="H72" s="23">
        <f t="shared" si="123"/>
        <v>0.25</v>
      </c>
      <c r="I72" s="24">
        <v>0</v>
      </c>
      <c r="J72" s="25">
        <f t="shared" si="124"/>
        <v>0.25</v>
      </c>
      <c r="K72" s="16">
        <v>0</v>
      </c>
      <c r="L72" s="23">
        <f t="shared" si="125"/>
        <v>0.25</v>
      </c>
      <c r="M72" s="24">
        <v>0</v>
      </c>
      <c r="N72" s="25">
        <f t="shared" si="126"/>
        <v>0.25</v>
      </c>
      <c r="O72" s="16">
        <v>0</v>
      </c>
      <c r="P72" s="23">
        <f t="shared" si="127"/>
        <v>0.25</v>
      </c>
      <c r="Q72" s="24">
        <v>1</v>
      </c>
      <c r="R72" s="25">
        <f t="shared" si="128"/>
        <v>0.33333333333333331</v>
      </c>
      <c r="S72" s="24">
        <v>0</v>
      </c>
      <c r="T72" s="25">
        <f t="shared" si="129"/>
        <v>0.33333333333333331</v>
      </c>
      <c r="U72" s="24">
        <v>0</v>
      </c>
      <c r="V72" s="25">
        <f t="shared" si="130"/>
        <v>0.33333333333333331</v>
      </c>
      <c r="W72" s="24">
        <v>1</v>
      </c>
      <c r="X72" s="25">
        <f t="shared" si="137"/>
        <v>0.41666666666666669</v>
      </c>
      <c r="Y72" s="24">
        <v>0</v>
      </c>
      <c r="Z72" s="25">
        <f t="shared" si="131"/>
        <v>0.41666666666666669</v>
      </c>
      <c r="AA72" s="24">
        <v>0</v>
      </c>
      <c r="AB72" s="25">
        <f>(SUM(AA72,Y72,W72,U72,S72,Q72,O72,M72,K72,I72,G72,E72,C72))/B72</f>
        <v>0.41666666666666669</v>
      </c>
      <c r="AC72" s="16">
        <v>0</v>
      </c>
      <c r="AD72" s="25">
        <f t="shared" si="133"/>
        <v>0.41666666666666669</v>
      </c>
      <c r="AE72" s="16">
        <v>0</v>
      </c>
      <c r="AF72" s="25">
        <f t="shared" si="134"/>
        <v>0.41666666666666669</v>
      </c>
      <c r="AG72" s="16">
        <v>0</v>
      </c>
      <c r="AH72" s="25">
        <f t="shared" si="138"/>
        <v>0.41666666666666669</v>
      </c>
    </row>
    <row r="73" spans="1:34" s="16" customFormat="1" ht="16.5" customHeight="1" x14ac:dyDescent="0.1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</row>
    <row r="74" spans="1:34" s="16" customFormat="1" ht="16.5" customHeight="1" x14ac:dyDescent="0.1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</row>
    <row r="75" spans="1:34" s="16" customFormat="1" ht="16.5" customHeight="1" x14ac:dyDescent="0.15">
      <c r="A75" s="17" t="s">
        <v>44</v>
      </c>
      <c r="B75" s="18"/>
      <c r="C75" s="35" t="s">
        <v>11</v>
      </c>
      <c r="D75" s="35"/>
      <c r="E75" s="35" t="s">
        <v>9</v>
      </c>
      <c r="F75" s="35"/>
      <c r="G75" s="33" t="s">
        <v>10</v>
      </c>
      <c r="H75" s="34"/>
      <c r="I75" s="35" t="s">
        <v>27</v>
      </c>
      <c r="J75" s="35"/>
      <c r="K75" s="33" t="s">
        <v>12</v>
      </c>
      <c r="L75" s="34"/>
      <c r="M75" s="33" t="s">
        <v>14</v>
      </c>
      <c r="N75" s="34"/>
      <c r="O75" s="33" t="s">
        <v>30</v>
      </c>
      <c r="P75" s="34"/>
      <c r="Q75" s="33" t="s">
        <v>15</v>
      </c>
      <c r="R75" s="34"/>
      <c r="S75" s="33" t="s">
        <v>13</v>
      </c>
      <c r="T75" s="34"/>
      <c r="U75" s="33" t="s">
        <v>40</v>
      </c>
      <c r="V75" s="34"/>
      <c r="W75" s="33" t="s">
        <v>41</v>
      </c>
      <c r="X75" s="34"/>
      <c r="Y75" s="33" t="s">
        <v>16</v>
      </c>
      <c r="Z75" s="34"/>
      <c r="AA75" s="33" t="s">
        <v>42</v>
      </c>
      <c r="AB75" s="34"/>
      <c r="AC75" s="33" t="s">
        <v>17</v>
      </c>
      <c r="AD75" s="34"/>
    </row>
    <row r="76" spans="1:34" s="16" customFormat="1" ht="16.5" customHeight="1" x14ac:dyDescent="0.15">
      <c r="B76" s="18" t="s">
        <v>1</v>
      </c>
      <c r="C76" s="19" t="s">
        <v>3</v>
      </c>
      <c r="D76" s="19" t="s">
        <v>4</v>
      </c>
      <c r="E76" s="20" t="s">
        <v>3</v>
      </c>
      <c r="F76" s="21" t="s">
        <v>4</v>
      </c>
      <c r="G76" s="19" t="s">
        <v>3</v>
      </c>
      <c r="H76" s="19" t="s">
        <v>4</v>
      </c>
      <c r="I76" s="20" t="s">
        <v>3</v>
      </c>
      <c r="J76" s="21" t="s">
        <v>4</v>
      </c>
      <c r="K76" s="19" t="s">
        <v>3</v>
      </c>
      <c r="L76" s="19" t="s">
        <v>4</v>
      </c>
      <c r="M76" s="20" t="s">
        <v>3</v>
      </c>
      <c r="N76" s="21" t="s">
        <v>4</v>
      </c>
      <c r="O76" s="19" t="s">
        <v>3</v>
      </c>
      <c r="P76" s="19" t="s">
        <v>4</v>
      </c>
      <c r="Q76" s="20" t="s">
        <v>3</v>
      </c>
      <c r="R76" s="21" t="s">
        <v>4</v>
      </c>
      <c r="S76" s="20" t="s">
        <v>3</v>
      </c>
      <c r="T76" s="21" t="s">
        <v>4</v>
      </c>
      <c r="U76" s="20" t="s">
        <v>3</v>
      </c>
      <c r="V76" s="21" t="s">
        <v>4</v>
      </c>
      <c r="W76" s="20" t="s">
        <v>3</v>
      </c>
      <c r="X76" s="21" t="s">
        <v>4</v>
      </c>
      <c r="Y76" s="20" t="s">
        <v>3</v>
      </c>
      <c r="Z76" s="21" t="s">
        <v>4</v>
      </c>
      <c r="AA76" s="20" t="s">
        <v>3</v>
      </c>
      <c r="AB76" s="21" t="s">
        <v>4</v>
      </c>
      <c r="AC76" s="20" t="s">
        <v>3</v>
      </c>
      <c r="AD76" s="21" t="s">
        <v>4</v>
      </c>
    </row>
    <row r="77" spans="1:34" s="16" customFormat="1" ht="16.5" customHeight="1" x14ac:dyDescent="0.15">
      <c r="A77" s="16" t="s">
        <v>20</v>
      </c>
      <c r="B77" s="22">
        <v>1</v>
      </c>
      <c r="C77" s="16">
        <v>0</v>
      </c>
      <c r="D77" s="23">
        <f t="shared" ref="D77:D85" si="139">(C77/B77)</f>
        <v>0</v>
      </c>
      <c r="E77" s="24">
        <v>0</v>
      </c>
      <c r="F77" s="25">
        <f>(SUM(E77,C77))/B77</f>
        <v>0</v>
      </c>
      <c r="G77" s="16">
        <v>0</v>
      </c>
      <c r="H77" s="23">
        <f t="shared" ref="H77:H85" si="140">(SUM(G77,E77,C77))/B77</f>
        <v>0</v>
      </c>
      <c r="I77" s="24">
        <v>0</v>
      </c>
      <c r="J77" s="25">
        <f t="shared" ref="J77:J85" si="141">(SUM(I77,G77,E77,C77))/B77</f>
        <v>0</v>
      </c>
      <c r="K77" s="16">
        <v>0</v>
      </c>
      <c r="L77" s="23">
        <f t="shared" ref="L77:L85" si="142">(SUM(K77,I77,G77,E77,C77))/B77</f>
        <v>0</v>
      </c>
      <c r="M77" s="24">
        <v>0</v>
      </c>
      <c r="N77" s="25">
        <f t="shared" ref="N77:N85" si="143">(SUM(M77,K77,I77,G77,E77,C77))/B77</f>
        <v>0</v>
      </c>
      <c r="O77" s="16">
        <v>0</v>
      </c>
      <c r="P77" s="23">
        <f t="shared" ref="P77:P85" si="144">(SUM(O77,M77,K77,I77,G77,E77,C77))/B77</f>
        <v>0</v>
      </c>
      <c r="Q77" s="24">
        <v>0</v>
      </c>
      <c r="R77" s="25">
        <f t="shared" ref="R77:R85" si="145">(SUM(Q77,O77,M77,K77,I77,G77,E77,C77))/B77</f>
        <v>0</v>
      </c>
      <c r="S77" s="24">
        <v>0</v>
      </c>
      <c r="T77" s="25">
        <f t="shared" ref="T77:T85" si="146">(SUM(S77,Q77,O77,M77,K77,I77,G77,E77, C77))/B77</f>
        <v>0</v>
      </c>
      <c r="U77" s="24">
        <v>0</v>
      </c>
      <c r="V77" s="25">
        <f t="shared" ref="V77:V85" si="147">(SUM(U77,S77,Q77,O77,M77,K77,I77,G77,E77,C77))/B77</f>
        <v>0</v>
      </c>
      <c r="W77" s="24">
        <v>0</v>
      </c>
      <c r="X77" s="25">
        <f>(SUM(W77,U77,S77,Q77,O77,M77,K77,I77,G77,E77,C77))/B77</f>
        <v>0</v>
      </c>
      <c r="Y77" s="24">
        <v>0</v>
      </c>
      <c r="Z77" s="25">
        <f t="shared" ref="Z77:Z85" si="148">(SUM(Y77,W77,U77,S77,Q77,O77,M77,K77,I77,G77,E77,C77))/B77</f>
        <v>0</v>
      </c>
      <c r="AA77" s="24">
        <v>0</v>
      </c>
      <c r="AB77" s="25">
        <f t="shared" ref="AB77:AB84" si="149">(SUM(AA77,W77,U77,S77,Q77,O77,M77,K77,I77,G77,E77,C77))/B77</f>
        <v>0</v>
      </c>
      <c r="AC77" s="16">
        <v>1</v>
      </c>
      <c r="AD77" s="25">
        <f t="shared" ref="AD77:AD85" si="150">(SUM(AC77,Y77,W77,U77,S77,Q77,O77,M77,K77,I77,G77,E77,C77))/B77</f>
        <v>1</v>
      </c>
      <c r="AF77" s="31"/>
    </row>
    <row r="78" spans="1:34" s="16" customFormat="1" ht="16.5" customHeight="1" x14ac:dyDescent="0.15">
      <c r="A78" s="16" t="s">
        <v>31</v>
      </c>
      <c r="B78" s="22">
        <v>5</v>
      </c>
      <c r="C78" s="16">
        <v>2</v>
      </c>
      <c r="D78" s="23">
        <f t="shared" si="139"/>
        <v>0.4</v>
      </c>
      <c r="E78" s="24">
        <v>0</v>
      </c>
      <c r="F78" s="25">
        <f>(SUM(E78,C78))/B78</f>
        <v>0.4</v>
      </c>
      <c r="G78" s="16">
        <v>3</v>
      </c>
      <c r="H78" s="23">
        <f t="shared" si="140"/>
        <v>1</v>
      </c>
      <c r="I78" s="24">
        <v>0</v>
      </c>
      <c r="J78" s="25">
        <f t="shared" si="141"/>
        <v>1</v>
      </c>
      <c r="K78" s="16">
        <v>0</v>
      </c>
      <c r="L78" s="23">
        <f t="shared" si="142"/>
        <v>1</v>
      </c>
      <c r="M78" s="24">
        <v>0</v>
      </c>
      <c r="N78" s="25">
        <f t="shared" si="143"/>
        <v>1</v>
      </c>
      <c r="O78" s="16">
        <v>0</v>
      </c>
      <c r="P78" s="23">
        <f t="shared" si="144"/>
        <v>1</v>
      </c>
      <c r="Q78" s="24">
        <v>0</v>
      </c>
      <c r="R78" s="25">
        <f t="shared" si="145"/>
        <v>1</v>
      </c>
      <c r="S78" s="24">
        <v>0</v>
      </c>
      <c r="T78" s="25">
        <f t="shared" si="146"/>
        <v>1</v>
      </c>
      <c r="U78" s="24">
        <v>0</v>
      </c>
      <c r="V78" s="25">
        <f t="shared" si="147"/>
        <v>1</v>
      </c>
      <c r="W78" s="24">
        <v>0</v>
      </c>
      <c r="X78" s="25">
        <f>(SUM(W78,U78,S78,Q78,O78,M78,K78,I78,G78,E78,C78))/B78</f>
        <v>1</v>
      </c>
      <c r="Y78" s="24">
        <v>0</v>
      </c>
      <c r="Z78" s="25">
        <f t="shared" si="148"/>
        <v>1</v>
      </c>
      <c r="AA78" s="24">
        <v>0</v>
      </c>
      <c r="AB78" s="25">
        <f t="shared" si="149"/>
        <v>1</v>
      </c>
      <c r="AC78" s="16">
        <v>0</v>
      </c>
      <c r="AD78" s="25">
        <f t="shared" si="150"/>
        <v>1</v>
      </c>
    </row>
    <row r="79" spans="1:34" s="16" customFormat="1" ht="16.5" customHeight="1" x14ac:dyDescent="0.15">
      <c r="A79" s="16" t="s">
        <v>0</v>
      </c>
      <c r="B79" s="22">
        <v>3</v>
      </c>
      <c r="C79" s="16">
        <v>0</v>
      </c>
      <c r="D79" s="23">
        <f t="shared" si="139"/>
        <v>0</v>
      </c>
      <c r="E79" s="24">
        <v>0</v>
      </c>
      <c r="F79" s="25">
        <f t="shared" ref="F79:F85" si="151">(SUM(E79,C79))/B79</f>
        <v>0</v>
      </c>
      <c r="G79" s="16">
        <v>0</v>
      </c>
      <c r="H79" s="23">
        <f t="shared" si="140"/>
        <v>0</v>
      </c>
      <c r="I79" s="24">
        <v>0</v>
      </c>
      <c r="J79" s="25">
        <f t="shared" si="141"/>
        <v>0</v>
      </c>
      <c r="K79" s="16">
        <v>0</v>
      </c>
      <c r="L79" s="23">
        <f t="shared" si="142"/>
        <v>0</v>
      </c>
      <c r="M79" s="24">
        <v>0</v>
      </c>
      <c r="N79" s="25">
        <f t="shared" si="143"/>
        <v>0</v>
      </c>
      <c r="O79" s="16">
        <v>0</v>
      </c>
      <c r="P79" s="23">
        <f t="shared" si="144"/>
        <v>0</v>
      </c>
      <c r="Q79" s="24">
        <v>0</v>
      </c>
      <c r="R79" s="25">
        <f t="shared" si="145"/>
        <v>0</v>
      </c>
      <c r="S79" s="24">
        <v>0</v>
      </c>
      <c r="T79" s="25">
        <f t="shared" si="146"/>
        <v>0</v>
      </c>
      <c r="U79" s="24">
        <v>0</v>
      </c>
      <c r="V79" s="25">
        <f t="shared" si="147"/>
        <v>0</v>
      </c>
      <c r="W79" s="24">
        <v>0</v>
      </c>
      <c r="X79" s="25">
        <f t="shared" ref="X79:X85" si="152">(SUM(W79,U79,S79,Q79,O79,M79,K79,I79,G79,E79,C79))/B79</f>
        <v>0</v>
      </c>
      <c r="Y79" s="24">
        <v>0</v>
      </c>
      <c r="Z79" s="25">
        <f t="shared" si="148"/>
        <v>0</v>
      </c>
      <c r="AA79" s="24">
        <v>0</v>
      </c>
      <c r="AB79" s="25">
        <f t="shared" si="149"/>
        <v>0</v>
      </c>
      <c r="AC79" s="16">
        <v>0</v>
      </c>
      <c r="AD79" s="25">
        <f t="shared" si="150"/>
        <v>0</v>
      </c>
    </row>
    <row r="80" spans="1:34" s="16" customFormat="1" ht="16.5" customHeight="1" x14ac:dyDescent="0.15">
      <c r="A80" s="16" t="s">
        <v>35</v>
      </c>
      <c r="B80" s="22">
        <v>3</v>
      </c>
      <c r="C80" s="16">
        <v>0</v>
      </c>
      <c r="D80" s="23">
        <f t="shared" si="139"/>
        <v>0</v>
      </c>
      <c r="E80" s="24">
        <v>1</v>
      </c>
      <c r="F80" s="25">
        <f t="shared" si="151"/>
        <v>0.33333333333333331</v>
      </c>
      <c r="G80" s="16">
        <v>0</v>
      </c>
      <c r="H80" s="23">
        <f t="shared" si="140"/>
        <v>0.33333333333333331</v>
      </c>
      <c r="I80" s="24">
        <v>1</v>
      </c>
      <c r="J80" s="25">
        <f t="shared" si="141"/>
        <v>0.66666666666666663</v>
      </c>
      <c r="K80" s="16">
        <v>0</v>
      </c>
      <c r="L80" s="23">
        <f t="shared" si="142"/>
        <v>0.66666666666666663</v>
      </c>
      <c r="M80" s="24">
        <v>0</v>
      </c>
      <c r="N80" s="25">
        <f t="shared" si="143"/>
        <v>0.66666666666666663</v>
      </c>
      <c r="O80" s="16">
        <v>0</v>
      </c>
      <c r="P80" s="23">
        <f t="shared" si="144"/>
        <v>0.66666666666666663</v>
      </c>
      <c r="Q80" s="24">
        <v>0</v>
      </c>
      <c r="R80" s="25">
        <f t="shared" si="145"/>
        <v>0.66666666666666663</v>
      </c>
      <c r="S80" s="24">
        <v>0</v>
      </c>
      <c r="T80" s="25">
        <f t="shared" si="146"/>
        <v>0.66666666666666663</v>
      </c>
      <c r="U80" s="24">
        <v>0</v>
      </c>
      <c r="V80" s="25">
        <f t="shared" si="147"/>
        <v>0.66666666666666663</v>
      </c>
      <c r="W80" s="24">
        <v>1</v>
      </c>
      <c r="X80" s="25">
        <f t="shared" si="152"/>
        <v>1</v>
      </c>
      <c r="Y80" s="24">
        <v>0</v>
      </c>
      <c r="Z80" s="25">
        <f t="shared" si="148"/>
        <v>1</v>
      </c>
      <c r="AA80" s="24">
        <v>0</v>
      </c>
      <c r="AB80" s="25">
        <f t="shared" si="149"/>
        <v>1</v>
      </c>
      <c r="AC80" s="16">
        <v>0</v>
      </c>
      <c r="AD80" s="25">
        <f t="shared" si="150"/>
        <v>1</v>
      </c>
    </row>
    <row r="81" spans="1:31" s="16" customFormat="1" ht="16.5" customHeight="1" x14ac:dyDescent="0.15">
      <c r="A81" s="16" t="s">
        <v>21</v>
      </c>
      <c r="B81" s="22">
        <v>4</v>
      </c>
      <c r="C81" s="16">
        <v>2</v>
      </c>
      <c r="D81" s="23">
        <f t="shared" si="139"/>
        <v>0.5</v>
      </c>
      <c r="E81" s="24">
        <v>0</v>
      </c>
      <c r="F81" s="25">
        <f t="shared" si="151"/>
        <v>0.5</v>
      </c>
      <c r="G81" s="16">
        <v>0</v>
      </c>
      <c r="H81" s="23">
        <f t="shared" si="140"/>
        <v>0.5</v>
      </c>
      <c r="I81" s="24">
        <v>2</v>
      </c>
      <c r="J81" s="25">
        <f t="shared" si="141"/>
        <v>1</v>
      </c>
      <c r="K81" s="16">
        <v>0</v>
      </c>
      <c r="L81" s="23">
        <f t="shared" si="142"/>
        <v>1</v>
      </c>
      <c r="M81" s="24">
        <v>0</v>
      </c>
      <c r="N81" s="25">
        <f t="shared" si="143"/>
        <v>1</v>
      </c>
      <c r="O81" s="16">
        <v>0</v>
      </c>
      <c r="P81" s="23">
        <f t="shared" si="144"/>
        <v>1</v>
      </c>
      <c r="Q81" s="24">
        <v>0</v>
      </c>
      <c r="R81" s="25">
        <f t="shared" si="145"/>
        <v>1</v>
      </c>
      <c r="S81" s="24">
        <v>0</v>
      </c>
      <c r="T81" s="25">
        <f t="shared" si="146"/>
        <v>1</v>
      </c>
      <c r="U81" s="24">
        <v>0</v>
      </c>
      <c r="V81" s="25">
        <f t="shared" si="147"/>
        <v>1</v>
      </c>
      <c r="W81" s="24">
        <v>0</v>
      </c>
      <c r="X81" s="25">
        <f t="shared" si="152"/>
        <v>1</v>
      </c>
      <c r="Y81" s="24">
        <v>0</v>
      </c>
      <c r="Z81" s="25">
        <f t="shared" si="148"/>
        <v>1</v>
      </c>
      <c r="AA81" s="24">
        <v>0</v>
      </c>
      <c r="AB81" s="25">
        <f t="shared" si="149"/>
        <v>1</v>
      </c>
      <c r="AC81" s="16">
        <v>0</v>
      </c>
      <c r="AD81" s="25">
        <f t="shared" si="150"/>
        <v>1</v>
      </c>
    </row>
    <row r="82" spans="1:31" s="16" customFormat="1" ht="16.5" customHeight="1" x14ac:dyDescent="0.15">
      <c r="A82" s="16" t="s">
        <v>37</v>
      </c>
      <c r="B82" s="22">
        <v>1</v>
      </c>
      <c r="C82" s="16">
        <v>0</v>
      </c>
      <c r="D82" s="23">
        <f t="shared" si="139"/>
        <v>0</v>
      </c>
      <c r="E82" s="24">
        <v>0</v>
      </c>
      <c r="F82" s="25">
        <f t="shared" si="151"/>
        <v>0</v>
      </c>
      <c r="G82" s="16">
        <v>0</v>
      </c>
      <c r="H82" s="23">
        <f t="shared" si="140"/>
        <v>0</v>
      </c>
      <c r="I82" s="24">
        <v>0</v>
      </c>
      <c r="J82" s="25">
        <f t="shared" si="141"/>
        <v>0</v>
      </c>
      <c r="K82" s="16">
        <v>0</v>
      </c>
      <c r="L82" s="23">
        <f t="shared" si="142"/>
        <v>0</v>
      </c>
      <c r="M82" s="24">
        <v>0</v>
      </c>
      <c r="N82" s="25">
        <f t="shared" si="143"/>
        <v>0</v>
      </c>
      <c r="O82" s="16">
        <v>0</v>
      </c>
      <c r="P82" s="23">
        <f t="shared" si="144"/>
        <v>0</v>
      </c>
      <c r="Q82" s="24">
        <v>0</v>
      </c>
      <c r="R82" s="25">
        <f t="shared" si="145"/>
        <v>0</v>
      </c>
      <c r="S82" s="24">
        <v>0</v>
      </c>
      <c r="T82" s="25">
        <f t="shared" si="146"/>
        <v>0</v>
      </c>
      <c r="U82" s="24">
        <v>0</v>
      </c>
      <c r="V82" s="25">
        <f t="shared" si="147"/>
        <v>0</v>
      </c>
      <c r="W82" s="24">
        <v>0</v>
      </c>
      <c r="X82" s="25">
        <f t="shared" si="152"/>
        <v>0</v>
      </c>
      <c r="Y82" s="24">
        <v>0</v>
      </c>
      <c r="Z82" s="25">
        <f t="shared" si="148"/>
        <v>0</v>
      </c>
      <c r="AA82" s="24">
        <v>0</v>
      </c>
      <c r="AB82" s="25">
        <f t="shared" si="149"/>
        <v>0</v>
      </c>
      <c r="AC82" s="16">
        <v>0</v>
      </c>
      <c r="AD82" s="25">
        <f t="shared" si="150"/>
        <v>0</v>
      </c>
    </row>
    <row r="83" spans="1:31" s="16" customFormat="1" ht="16.5" customHeight="1" x14ac:dyDescent="0.15">
      <c r="A83" s="16" t="s">
        <v>33</v>
      </c>
      <c r="B83" s="22">
        <v>3</v>
      </c>
      <c r="C83" s="16">
        <v>1</v>
      </c>
      <c r="D83" s="23">
        <f t="shared" si="139"/>
        <v>0.33333333333333331</v>
      </c>
      <c r="E83" s="24">
        <v>0</v>
      </c>
      <c r="F83" s="25">
        <f t="shared" si="151"/>
        <v>0.33333333333333331</v>
      </c>
      <c r="G83" s="16">
        <v>0</v>
      </c>
      <c r="H83" s="23">
        <f t="shared" si="140"/>
        <v>0.33333333333333331</v>
      </c>
      <c r="I83" s="24">
        <v>0</v>
      </c>
      <c r="J83" s="25">
        <f t="shared" si="141"/>
        <v>0.33333333333333331</v>
      </c>
      <c r="K83" s="16">
        <v>0</v>
      </c>
      <c r="L83" s="23">
        <f t="shared" si="142"/>
        <v>0.33333333333333331</v>
      </c>
      <c r="M83" s="24">
        <v>0</v>
      </c>
      <c r="N83" s="25">
        <f t="shared" si="143"/>
        <v>0.33333333333333331</v>
      </c>
      <c r="O83" s="16">
        <v>0</v>
      </c>
      <c r="P83" s="23">
        <f t="shared" si="144"/>
        <v>0.33333333333333331</v>
      </c>
      <c r="Q83" s="24">
        <v>0</v>
      </c>
      <c r="R83" s="25">
        <f t="shared" si="145"/>
        <v>0.33333333333333331</v>
      </c>
      <c r="S83" s="24">
        <v>0</v>
      </c>
      <c r="T83" s="25">
        <f t="shared" si="146"/>
        <v>0.33333333333333331</v>
      </c>
      <c r="U83" s="24">
        <v>0</v>
      </c>
      <c r="V83" s="25">
        <f t="shared" si="147"/>
        <v>0.33333333333333331</v>
      </c>
      <c r="W83" s="24">
        <v>0</v>
      </c>
      <c r="X83" s="25">
        <f t="shared" si="152"/>
        <v>0.33333333333333331</v>
      </c>
      <c r="Y83" s="24">
        <v>0</v>
      </c>
      <c r="Z83" s="25">
        <f t="shared" si="148"/>
        <v>0.33333333333333331</v>
      </c>
      <c r="AA83" s="24">
        <v>0</v>
      </c>
      <c r="AB83" s="25">
        <f t="shared" si="149"/>
        <v>0.33333333333333331</v>
      </c>
      <c r="AC83" s="16">
        <v>0</v>
      </c>
      <c r="AD83" s="25">
        <f t="shared" si="150"/>
        <v>0.33333333333333331</v>
      </c>
    </row>
    <row r="84" spans="1:31" s="16" customFormat="1" ht="16.5" customHeight="1" x14ac:dyDescent="0.15">
      <c r="A84" s="16" t="s">
        <v>46</v>
      </c>
      <c r="B84" s="22">
        <v>1</v>
      </c>
      <c r="C84" s="16">
        <v>1</v>
      </c>
      <c r="D84" s="23">
        <f t="shared" si="139"/>
        <v>1</v>
      </c>
      <c r="E84" s="24">
        <v>0</v>
      </c>
      <c r="F84" s="25">
        <f t="shared" si="151"/>
        <v>1</v>
      </c>
      <c r="G84" s="16">
        <v>0</v>
      </c>
      <c r="H84" s="23">
        <f t="shared" si="140"/>
        <v>1</v>
      </c>
      <c r="I84" s="24">
        <v>0</v>
      </c>
      <c r="J84" s="25">
        <f t="shared" si="141"/>
        <v>1</v>
      </c>
      <c r="K84" s="16">
        <v>0</v>
      </c>
      <c r="L84" s="23">
        <f t="shared" si="142"/>
        <v>1</v>
      </c>
      <c r="M84" s="24">
        <v>0</v>
      </c>
      <c r="N84" s="25">
        <f t="shared" si="143"/>
        <v>1</v>
      </c>
      <c r="O84" s="16">
        <v>0</v>
      </c>
      <c r="P84" s="23">
        <f t="shared" si="144"/>
        <v>1</v>
      </c>
      <c r="Q84" s="24">
        <v>0</v>
      </c>
      <c r="R84" s="25">
        <f t="shared" si="145"/>
        <v>1</v>
      </c>
      <c r="S84" s="24">
        <v>0</v>
      </c>
      <c r="T84" s="25">
        <f t="shared" si="146"/>
        <v>1</v>
      </c>
      <c r="U84" s="24">
        <v>0</v>
      </c>
      <c r="V84" s="25">
        <f t="shared" si="147"/>
        <v>1</v>
      </c>
      <c r="W84" s="24">
        <v>0</v>
      </c>
      <c r="X84" s="25">
        <f t="shared" si="152"/>
        <v>1</v>
      </c>
      <c r="Y84" s="24">
        <v>0</v>
      </c>
      <c r="Z84" s="25">
        <f t="shared" si="148"/>
        <v>1</v>
      </c>
      <c r="AA84" s="24">
        <v>0</v>
      </c>
      <c r="AB84" s="25">
        <f t="shared" si="149"/>
        <v>1</v>
      </c>
      <c r="AC84" s="16">
        <v>0</v>
      </c>
      <c r="AD84" s="25">
        <f t="shared" si="150"/>
        <v>1</v>
      </c>
    </row>
    <row r="85" spans="1:31" s="16" customFormat="1" ht="16.5" customHeight="1" x14ac:dyDescent="0.15">
      <c r="A85" s="16" t="s">
        <v>25</v>
      </c>
      <c r="B85" s="22">
        <v>10</v>
      </c>
      <c r="C85" s="16">
        <v>1</v>
      </c>
      <c r="D85" s="23">
        <f t="shared" si="139"/>
        <v>0.1</v>
      </c>
      <c r="E85" s="24">
        <v>1</v>
      </c>
      <c r="F85" s="25">
        <f t="shared" si="151"/>
        <v>0.2</v>
      </c>
      <c r="G85" s="16">
        <v>2</v>
      </c>
      <c r="H85" s="23">
        <f t="shared" si="140"/>
        <v>0.4</v>
      </c>
      <c r="I85" s="24">
        <v>1</v>
      </c>
      <c r="J85" s="25">
        <f t="shared" si="141"/>
        <v>0.5</v>
      </c>
      <c r="K85" s="16">
        <v>0</v>
      </c>
      <c r="L85" s="23">
        <f t="shared" si="142"/>
        <v>0.5</v>
      </c>
      <c r="M85" s="24">
        <v>1</v>
      </c>
      <c r="N85" s="25">
        <f t="shared" si="143"/>
        <v>0.6</v>
      </c>
      <c r="O85" s="16">
        <v>0</v>
      </c>
      <c r="P85" s="23">
        <f t="shared" si="144"/>
        <v>0.6</v>
      </c>
      <c r="Q85" s="24">
        <v>0</v>
      </c>
      <c r="R85" s="25">
        <f t="shared" si="145"/>
        <v>0.6</v>
      </c>
      <c r="S85" s="24">
        <v>1</v>
      </c>
      <c r="T85" s="25">
        <f t="shared" si="146"/>
        <v>0.7</v>
      </c>
      <c r="U85" s="24">
        <v>0</v>
      </c>
      <c r="V85" s="25">
        <f t="shared" si="147"/>
        <v>0.7</v>
      </c>
      <c r="W85" s="24">
        <v>0</v>
      </c>
      <c r="X85" s="25">
        <f t="shared" si="152"/>
        <v>0.7</v>
      </c>
      <c r="Y85" s="24">
        <v>0</v>
      </c>
      <c r="Z85" s="25">
        <f t="shared" si="148"/>
        <v>0.7</v>
      </c>
      <c r="AA85" s="24">
        <v>0</v>
      </c>
      <c r="AB85" s="25">
        <f>(SUM(AA85,Y85,W85,U85,S85,Q85,O85,M85,K85,I85,G85,E85,C85))/B85</f>
        <v>0.7</v>
      </c>
      <c r="AC85" s="16">
        <v>0</v>
      </c>
      <c r="AD85" s="25">
        <f t="shared" si="150"/>
        <v>0.7</v>
      </c>
    </row>
    <row r="86" spans="1:31" s="16" customFormat="1" ht="16.5" customHeight="1" x14ac:dyDescent="0.1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</row>
    <row r="87" spans="1:31" s="16" customFormat="1" ht="16.5" customHeight="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</row>
    <row r="88" spans="1:31" s="16" customFormat="1" ht="16.5" customHeight="1" x14ac:dyDescent="0.15">
      <c r="A88" s="17" t="s">
        <v>45</v>
      </c>
      <c r="B88" s="18"/>
      <c r="C88" s="35" t="s">
        <v>9</v>
      </c>
      <c r="D88" s="35"/>
      <c r="E88" s="35" t="s">
        <v>10</v>
      </c>
      <c r="F88" s="35"/>
      <c r="G88" s="33" t="s">
        <v>27</v>
      </c>
      <c r="H88" s="34"/>
      <c r="I88" s="35" t="s">
        <v>12</v>
      </c>
      <c r="J88" s="35"/>
      <c r="K88" s="33" t="s">
        <v>14</v>
      </c>
      <c r="L88" s="34"/>
      <c r="M88" s="33" t="s">
        <v>30</v>
      </c>
      <c r="N88" s="34"/>
      <c r="O88" s="33" t="s">
        <v>15</v>
      </c>
      <c r="P88" s="34"/>
      <c r="Q88" s="33" t="s">
        <v>13</v>
      </c>
      <c r="R88" s="34"/>
      <c r="S88" s="33" t="s">
        <v>40</v>
      </c>
      <c r="T88" s="34"/>
      <c r="U88" s="33" t="s">
        <v>41</v>
      </c>
      <c r="V88" s="34"/>
      <c r="W88" s="33" t="s">
        <v>16</v>
      </c>
      <c r="X88" s="34"/>
      <c r="Y88" s="33" t="s">
        <v>42</v>
      </c>
      <c r="Z88" s="34"/>
      <c r="AA88" s="33" t="s">
        <v>17</v>
      </c>
      <c r="AB88" s="34"/>
      <c r="AC88" s="33"/>
      <c r="AD88" s="36"/>
      <c r="AE88" s="26"/>
    </row>
    <row r="89" spans="1:31" s="16" customFormat="1" ht="16.5" customHeight="1" x14ac:dyDescent="0.15">
      <c r="B89" s="18" t="s">
        <v>1</v>
      </c>
      <c r="C89" s="19" t="s">
        <v>3</v>
      </c>
      <c r="D89" s="19" t="s">
        <v>4</v>
      </c>
      <c r="E89" s="20" t="s">
        <v>3</v>
      </c>
      <c r="F89" s="21" t="s">
        <v>4</v>
      </c>
      <c r="G89" s="19" t="s">
        <v>3</v>
      </c>
      <c r="H89" s="19" t="s">
        <v>4</v>
      </c>
      <c r="I89" s="20" t="s">
        <v>3</v>
      </c>
      <c r="J89" s="21" t="s">
        <v>4</v>
      </c>
      <c r="K89" s="19" t="s">
        <v>3</v>
      </c>
      <c r="L89" s="19" t="s">
        <v>4</v>
      </c>
      <c r="M89" s="20" t="s">
        <v>3</v>
      </c>
      <c r="N89" s="21" t="s">
        <v>4</v>
      </c>
      <c r="O89" s="19" t="s">
        <v>3</v>
      </c>
      <c r="P89" s="19" t="s">
        <v>4</v>
      </c>
      <c r="Q89" s="20" t="s">
        <v>3</v>
      </c>
      <c r="R89" s="21" t="s">
        <v>4</v>
      </c>
      <c r="S89" s="20" t="s">
        <v>3</v>
      </c>
      <c r="T89" s="21" t="s">
        <v>4</v>
      </c>
      <c r="U89" s="20" t="s">
        <v>3</v>
      </c>
      <c r="V89" s="21" t="s">
        <v>4</v>
      </c>
      <c r="W89" s="20" t="s">
        <v>3</v>
      </c>
      <c r="X89" s="21" t="s">
        <v>4</v>
      </c>
      <c r="Y89" s="20" t="s">
        <v>3</v>
      </c>
      <c r="Z89" s="21" t="s">
        <v>4</v>
      </c>
      <c r="AA89" s="20" t="s">
        <v>3</v>
      </c>
      <c r="AB89" s="21" t="s">
        <v>4</v>
      </c>
      <c r="AC89" s="20"/>
      <c r="AD89" s="27"/>
      <c r="AE89" s="26"/>
    </row>
    <row r="90" spans="1:31" s="16" customFormat="1" ht="16.5" customHeight="1" x14ac:dyDescent="0.15">
      <c r="A90" s="16" t="s">
        <v>20</v>
      </c>
      <c r="B90" s="22">
        <v>2</v>
      </c>
      <c r="C90" s="16">
        <v>0</v>
      </c>
      <c r="D90" s="23">
        <f t="shared" ref="D90:D100" si="153">(C90/B90)</f>
        <v>0</v>
      </c>
      <c r="E90" s="24">
        <v>0</v>
      </c>
      <c r="F90" s="25">
        <f>(SUM(E90,C90))/B90</f>
        <v>0</v>
      </c>
      <c r="G90" s="16">
        <v>0</v>
      </c>
      <c r="H90" s="23">
        <f t="shared" ref="H90:H100" si="154">(SUM(G90,E90,C90))/B90</f>
        <v>0</v>
      </c>
      <c r="I90" s="24">
        <v>0</v>
      </c>
      <c r="J90" s="25">
        <f t="shared" ref="J90:J100" si="155">(SUM(I90,G90,E90,C90))/B90</f>
        <v>0</v>
      </c>
      <c r="K90" s="16">
        <v>0</v>
      </c>
      <c r="L90" s="23">
        <f t="shared" ref="L90:L100" si="156">(SUM(K90,I90,G90,E90,C90))/B90</f>
        <v>0</v>
      </c>
      <c r="M90" s="24">
        <v>0</v>
      </c>
      <c r="N90" s="25">
        <f t="shared" ref="N90:N100" si="157">(SUM(M90,K90,I90,G90,E90,C90))/B90</f>
        <v>0</v>
      </c>
      <c r="O90" s="16">
        <v>0</v>
      </c>
      <c r="P90" s="23">
        <f t="shared" ref="P90:P100" si="158">(SUM(O90,M90,K90,I90,G90,E90,C90))/B90</f>
        <v>0</v>
      </c>
      <c r="Q90" s="24">
        <v>0</v>
      </c>
      <c r="R90" s="25">
        <f t="shared" ref="R90:R100" si="159">(SUM(Q90,O90,M90,K90,I90,G90,E90,C90))/B90</f>
        <v>0</v>
      </c>
      <c r="S90" s="24">
        <v>1</v>
      </c>
      <c r="T90" s="25">
        <f t="shared" ref="T90:T100" si="160">(SUM(S90,Q90,O90,M90,K90,I90,G90,E90, C90))/B90</f>
        <v>0.5</v>
      </c>
      <c r="U90" s="24">
        <v>0</v>
      </c>
      <c r="V90" s="25">
        <f t="shared" ref="V90:V100" si="161">(SUM(U90,S90,Q90,O90,M90,K90,I90,G90,E90,C90))/B90</f>
        <v>0.5</v>
      </c>
      <c r="W90" s="24">
        <v>1</v>
      </c>
      <c r="X90" s="25">
        <f>(SUM(W90,U90,S90,Q90,O90,M90,K90,I90,G90,E90,C90))/B90</f>
        <v>1</v>
      </c>
      <c r="Y90" s="24">
        <v>0</v>
      </c>
      <c r="Z90" s="25">
        <f t="shared" ref="Z90:Z100" si="162">(SUM(Y90,W90,U90,S90,Q90,O90,M90,K90,I90,G90,E90,C90))/B90</f>
        <v>1</v>
      </c>
      <c r="AA90" s="24">
        <v>0</v>
      </c>
      <c r="AB90" s="25">
        <f t="shared" ref="AB90:AB99" si="163">(SUM(AA90,W90,U90,S90,Q90,O90,M90,K90,I90,G90,E90,C90))/B90</f>
        <v>1</v>
      </c>
      <c r="AD90" s="28"/>
      <c r="AE90" s="26"/>
    </row>
    <row r="91" spans="1:31" s="16" customFormat="1" ht="16.5" customHeight="1" x14ac:dyDescent="0.15">
      <c r="A91" s="16" t="s">
        <v>31</v>
      </c>
      <c r="B91" s="22">
        <v>6</v>
      </c>
      <c r="C91" s="16">
        <v>2</v>
      </c>
      <c r="D91" s="23">
        <f t="shared" si="153"/>
        <v>0.33333333333333331</v>
      </c>
      <c r="E91" s="24">
        <v>3</v>
      </c>
      <c r="F91" s="25">
        <f>(SUM(E91,C91))/B91</f>
        <v>0.83333333333333337</v>
      </c>
      <c r="G91" s="16">
        <v>0</v>
      </c>
      <c r="H91" s="23">
        <f t="shared" si="154"/>
        <v>0.83333333333333337</v>
      </c>
      <c r="I91" s="24">
        <v>0</v>
      </c>
      <c r="J91" s="25">
        <f t="shared" si="155"/>
        <v>0.83333333333333337</v>
      </c>
      <c r="K91" s="16">
        <v>0</v>
      </c>
      <c r="L91" s="23">
        <f t="shared" si="156"/>
        <v>0.83333333333333337</v>
      </c>
      <c r="M91" s="24">
        <v>0</v>
      </c>
      <c r="N91" s="25">
        <f t="shared" si="157"/>
        <v>0.83333333333333337</v>
      </c>
      <c r="O91" s="16">
        <v>0</v>
      </c>
      <c r="P91" s="23">
        <f t="shared" si="158"/>
        <v>0.83333333333333337</v>
      </c>
      <c r="Q91" s="24">
        <v>0</v>
      </c>
      <c r="R91" s="25">
        <f t="shared" si="159"/>
        <v>0.83333333333333337</v>
      </c>
      <c r="S91" s="24">
        <v>0</v>
      </c>
      <c r="T91" s="25">
        <f t="shared" si="160"/>
        <v>0.83333333333333337</v>
      </c>
      <c r="U91" s="24">
        <v>0</v>
      </c>
      <c r="V91" s="25">
        <f t="shared" si="161"/>
        <v>0.83333333333333337</v>
      </c>
      <c r="W91" s="24">
        <v>0</v>
      </c>
      <c r="X91" s="25">
        <f>(SUM(W91,U91,S91,Q91,O91,M91,K91,I91,G91,E91,C91))/B91</f>
        <v>0.83333333333333337</v>
      </c>
      <c r="Y91" s="24">
        <v>0</v>
      </c>
      <c r="Z91" s="25">
        <f t="shared" si="162"/>
        <v>0.83333333333333337</v>
      </c>
      <c r="AA91" s="24">
        <v>1</v>
      </c>
      <c r="AB91" s="25">
        <f t="shared" si="163"/>
        <v>1</v>
      </c>
      <c r="AD91" s="28"/>
      <c r="AE91" s="26"/>
    </row>
    <row r="92" spans="1:31" s="16" customFormat="1" ht="16.5" customHeight="1" x14ac:dyDescent="0.15">
      <c r="A92" s="16" t="s">
        <v>28</v>
      </c>
      <c r="B92" s="22">
        <v>2</v>
      </c>
      <c r="C92" s="16">
        <v>0</v>
      </c>
      <c r="D92" s="23">
        <f t="shared" si="153"/>
        <v>0</v>
      </c>
      <c r="E92" s="24">
        <v>1</v>
      </c>
      <c r="F92" s="25">
        <f>(SUM(E92,C92))/B92</f>
        <v>0.5</v>
      </c>
      <c r="G92" s="16">
        <v>0</v>
      </c>
      <c r="H92" s="23">
        <f t="shared" si="154"/>
        <v>0.5</v>
      </c>
      <c r="I92" s="24">
        <v>1</v>
      </c>
      <c r="J92" s="25">
        <f t="shared" si="155"/>
        <v>1</v>
      </c>
      <c r="K92" s="16">
        <v>0</v>
      </c>
      <c r="L92" s="23">
        <f t="shared" si="156"/>
        <v>1</v>
      </c>
      <c r="M92" s="24">
        <v>0</v>
      </c>
      <c r="N92" s="25">
        <f t="shared" si="157"/>
        <v>1</v>
      </c>
      <c r="O92" s="16">
        <v>0</v>
      </c>
      <c r="P92" s="23">
        <f t="shared" si="158"/>
        <v>1</v>
      </c>
      <c r="Q92" s="24">
        <v>0</v>
      </c>
      <c r="R92" s="25">
        <f t="shared" si="159"/>
        <v>1</v>
      </c>
      <c r="S92" s="24">
        <v>0</v>
      </c>
      <c r="T92" s="25">
        <f t="shared" si="160"/>
        <v>1</v>
      </c>
      <c r="U92" s="24">
        <v>0</v>
      </c>
      <c r="V92" s="25">
        <f t="shared" si="161"/>
        <v>1</v>
      </c>
      <c r="W92" s="24">
        <v>0</v>
      </c>
      <c r="X92" s="25">
        <f>(SUM(W92,U92,S92,Q92,O92,M92,K92,I92,G92,E92,C92))/B92</f>
        <v>1</v>
      </c>
      <c r="Y92" s="24">
        <v>0</v>
      </c>
      <c r="Z92" s="25">
        <f t="shared" si="162"/>
        <v>1</v>
      </c>
      <c r="AA92" s="24">
        <v>0</v>
      </c>
      <c r="AB92" s="25">
        <f t="shared" si="163"/>
        <v>1</v>
      </c>
      <c r="AD92" s="28"/>
      <c r="AE92" s="26"/>
    </row>
    <row r="93" spans="1:31" s="16" customFormat="1" ht="16.5" customHeight="1" x14ac:dyDescent="0.15">
      <c r="A93" s="16" t="s">
        <v>21</v>
      </c>
      <c r="B93" s="22">
        <v>1</v>
      </c>
      <c r="C93" s="16">
        <v>0</v>
      </c>
      <c r="D93" s="23">
        <f t="shared" si="153"/>
        <v>0</v>
      </c>
      <c r="E93" s="24">
        <v>0</v>
      </c>
      <c r="F93" s="25">
        <f t="shared" ref="F93:F100" si="164">(SUM(E93,C93))/B93</f>
        <v>0</v>
      </c>
      <c r="G93" s="16">
        <v>1</v>
      </c>
      <c r="H93" s="23">
        <f t="shared" si="154"/>
        <v>1</v>
      </c>
      <c r="I93" s="24">
        <v>0</v>
      </c>
      <c r="J93" s="25">
        <f t="shared" si="155"/>
        <v>1</v>
      </c>
      <c r="K93" s="16">
        <v>0</v>
      </c>
      <c r="L93" s="23">
        <f t="shared" si="156"/>
        <v>1</v>
      </c>
      <c r="M93" s="24">
        <v>0</v>
      </c>
      <c r="N93" s="25">
        <f t="shared" si="157"/>
        <v>1</v>
      </c>
      <c r="O93" s="16">
        <v>0</v>
      </c>
      <c r="P93" s="23">
        <f t="shared" si="158"/>
        <v>1</v>
      </c>
      <c r="Q93" s="24">
        <v>0</v>
      </c>
      <c r="R93" s="25">
        <f t="shared" si="159"/>
        <v>1</v>
      </c>
      <c r="S93" s="24">
        <v>0</v>
      </c>
      <c r="T93" s="25">
        <f t="shared" si="160"/>
        <v>1</v>
      </c>
      <c r="U93" s="24">
        <v>0</v>
      </c>
      <c r="V93" s="25">
        <f t="shared" si="161"/>
        <v>1</v>
      </c>
      <c r="W93" s="24">
        <v>0</v>
      </c>
      <c r="X93" s="25">
        <f t="shared" ref="X93:X100" si="165">(SUM(W93,U93,S93,Q93,O93,M93,K93,I93,G93,E93,C93))/B93</f>
        <v>1</v>
      </c>
      <c r="Y93" s="24">
        <v>0</v>
      </c>
      <c r="Z93" s="25">
        <f t="shared" si="162"/>
        <v>1</v>
      </c>
      <c r="AA93" s="24">
        <v>0</v>
      </c>
      <c r="AB93" s="25">
        <f t="shared" si="163"/>
        <v>1</v>
      </c>
      <c r="AD93" s="28"/>
      <c r="AE93" s="26"/>
    </row>
    <row r="94" spans="1:31" s="16" customFormat="1" ht="16.5" customHeight="1" x14ac:dyDescent="0.15">
      <c r="A94" s="16" t="s">
        <v>37</v>
      </c>
      <c r="B94" s="22">
        <v>1</v>
      </c>
      <c r="C94" s="16">
        <v>0</v>
      </c>
      <c r="D94" s="23">
        <f t="shared" si="153"/>
        <v>0</v>
      </c>
      <c r="E94" s="24">
        <v>0</v>
      </c>
      <c r="F94" s="25">
        <f t="shared" si="164"/>
        <v>0</v>
      </c>
      <c r="G94" s="16">
        <v>0</v>
      </c>
      <c r="H94" s="23">
        <f t="shared" si="154"/>
        <v>0</v>
      </c>
      <c r="I94" s="24">
        <v>0</v>
      </c>
      <c r="J94" s="25">
        <f t="shared" si="155"/>
        <v>0</v>
      </c>
      <c r="K94" s="16">
        <v>0</v>
      </c>
      <c r="L94" s="23">
        <f t="shared" si="156"/>
        <v>0</v>
      </c>
      <c r="M94" s="24">
        <v>0</v>
      </c>
      <c r="N94" s="25">
        <f t="shared" si="157"/>
        <v>0</v>
      </c>
      <c r="O94" s="16">
        <v>0</v>
      </c>
      <c r="P94" s="23">
        <f t="shared" si="158"/>
        <v>0</v>
      </c>
      <c r="Q94" s="24">
        <v>0</v>
      </c>
      <c r="R94" s="25">
        <f t="shared" si="159"/>
        <v>0</v>
      </c>
      <c r="S94" s="24">
        <v>0</v>
      </c>
      <c r="T94" s="25">
        <f t="shared" si="160"/>
        <v>0</v>
      </c>
      <c r="U94" s="24">
        <v>0</v>
      </c>
      <c r="V94" s="25">
        <f t="shared" si="161"/>
        <v>0</v>
      </c>
      <c r="W94" s="24">
        <v>0</v>
      </c>
      <c r="X94" s="25">
        <f t="shared" si="165"/>
        <v>0</v>
      </c>
      <c r="Y94" s="24">
        <v>0</v>
      </c>
      <c r="Z94" s="25">
        <f t="shared" si="162"/>
        <v>0</v>
      </c>
      <c r="AA94" s="24">
        <v>0</v>
      </c>
      <c r="AB94" s="25">
        <f t="shared" si="163"/>
        <v>0</v>
      </c>
      <c r="AD94" s="28"/>
      <c r="AE94" s="26"/>
    </row>
    <row r="95" spans="1:31" s="16" customFormat="1" ht="16.5" customHeight="1" x14ac:dyDescent="0.15">
      <c r="A95" s="16" t="s">
        <v>33</v>
      </c>
      <c r="B95" s="22">
        <v>4</v>
      </c>
      <c r="C95" s="16">
        <v>0</v>
      </c>
      <c r="D95" s="23">
        <f t="shared" si="153"/>
        <v>0</v>
      </c>
      <c r="E95" s="24">
        <v>0</v>
      </c>
      <c r="F95" s="25">
        <f t="shared" si="164"/>
        <v>0</v>
      </c>
      <c r="G95" s="16">
        <v>0</v>
      </c>
      <c r="H95" s="23">
        <f t="shared" si="154"/>
        <v>0</v>
      </c>
      <c r="I95" s="24">
        <v>0</v>
      </c>
      <c r="J95" s="25">
        <f t="shared" si="155"/>
        <v>0</v>
      </c>
      <c r="K95" s="16">
        <v>0</v>
      </c>
      <c r="L95" s="23">
        <f t="shared" si="156"/>
        <v>0</v>
      </c>
      <c r="M95" s="24">
        <v>0</v>
      </c>
      <c r="N95" s="25">
        <f t="shared" si="157"/>
        <v>0</v>
      </c>
      <c r="O95" s="16">
        <v>0</v>
      </c>
      <c r="P95" s="23">
        <f t="shared" si="158"/>
        <v>0</v>
      </c>
      <c r="Q95" s="24">
        <v>0</v>
      </c>
      <c r="R95" s="25">
        <f t="shared" si="159"/>
        <v>0</v>
      </c>
      <c r="S95" s="24">
        <v>0</v>
      </c>
      <c r="T95" s="25">
        <f t="shared" si="160"/>
        <v>0</v>
      </c>
      <c r="U95" s="24">
        <v>0</v>
      </c>
      <c r="V95" s="25">
        <f t="shared" si="161"/>
        <v>0</v>
      </c>
      <c r="W95" s="24">
        <v>0</v>
      </c>
      <c r="X95" s="25">
        <f t="shared" si="165"/>
        <v>0</v>
      </c>
      <c r="Y95" s="24">
        <v>0</v>
      </c>
      <c r="Z95" s="25">
        <f t="shared" si="162"/>
        <v>0</v>
      </c>
      <c r="AA95" s="24">
        <v>0</v>
      </c>
      <c r="AB95" s="25">
        <f t="shared" si="163"/>
        <v>0</v>
      </c>
      <c r="AD95" s="28"/>
      <c r="AE95" s="26"/>
    </row>
    <row r="96" spans="1:31" s="16" customFormat="1" ht="16.5" customHeight="1" x14ac:dyDescent="0.15">
      <c r="A96" s="16" t="s">
        <v>24</v>
      </c>
      <c r="B96" s="22">
        <v>3</v>
      </c>
      <c r="C96" s="16">
        <v>0</v>
      </c>
      <c r="D96" s="23">
        <f t="shared" si="153"/>
        <v>0</v>
      </c>
      <c r="E96" s="24">
        <v>1</v>
      </c>
      <c r="F96" s="25">
        <f t="shared" si="164"/>
        <v>0.33333333333333331</v>
      </c>
      <c r="G96" s="16">
        <v>0</v>
      </c>
      <c r="H96" s="23">
        <f t="shared" si="154"/>
        <v>0.33333333333333331</v>
      </c>
      <c r="I96" s="24">
        <v>0</v>
      </c>
      <c r="J96" s="25">
        <f t="shared" si="155"/>
        <v>0.33333333333333331</v>
      </c>
      <c r="K96" s="16">
        <v>0</v>
      </c>
      <c r="L96" s="23">
        <f t="shared" si="156"/>
        <v>0.33333333333333331</v>
      </c>
      <c r="M96" s="24">
        <v>1</v>
      </c>
      <c r="N96" s="25">
        <f t="shared" si="157"/>
        <v>0.66666666666666663</v>
      </c>
      <c r="O96" s="16">
        <v>1</v>
      </c>
      <c r="P96" s="23">
        <f t="shared" si="158"/>
        <v>1</v>
      </c>
      <c r="Q96" s="24">
        <v>0</v>
      </c>
      <c r="R96" s="25">
        <f t="shared" si="159"/>
        <v>1</v>
      </c>
      <c r="S96" s="24">
        <v>0</v>
      </c>
      <c r="T96" s="25">
        <f t="shared" si="160"/>
        <v>1</v>
      </c>
      <c r="U96" s="24">
        <v>0</v>
      </c>
      <c r="V96" s="25">
        <f t="shared" si="161"/>
        <v>1</v>
      </c>
      <c r="W96" s="24">
        <v>0</v>
      </c>
      <c r="X96" s="25">
        <f t="shared" si="165"/>
        <v>1</v>
      </c>
      <c r="Y96" s="24">
        <v>0</v>
      </c>
      <c r="Z96" s="25">
        <f t="shared" si="162"/>
        <v>1</v>
      </c>
      <c r="AA96" s="24">
        <v>0</v>
      </c>
      <c r="AB96" s="25">
        <f t="shared" si="163"/>
        <v>1</v>
      </c>
      <c r="AD96" s="28"/>
      <c r="AE96" s="26"/>
    </row>
    <row r="97" spans="1:31" s="16" customFormat="1" ht="16.5" customHeight="1" x14ac:dyDescent="0.15">
      <c r="A97" s="16" t="s">
        <v>46</v>
      </c>
      <c r="B97" s="22">
        <v>1</v>
      </c>
      <c r="C97" s="16">
        <v>0</v>
      </c>
      <c r="D97" s="23"/>
      <c r="E97" s="24">
        <v>0</v>
      </c>
      <c r="F97" s="25">
        <f t="shared" si="164"/>
        <v>0</v>
      </c>
      <c r="G97" s="16">
        <v>1</v>
      </c>
      <c r="H97" s="23">
        <v>1</v>
      </c>
      <c r="I97" s="24">
        <v>0</v>
      </c>
      <c r="J97" s="25"/>
      <c r="K97" s="16">
        <v>0</v>
      </c>
      <c r="L97" s="23"/>
      <c r="M97" s="24">
        <v>0</v>
      </c>
      <c r="N97" s="25">
        <f t="shared" si="157"/>
        <v>1</v>
      </c>
      <c r="O97" s="16">
        <v>0</v>
      </c>
      <c r="P97" s="23">
        <f t="shared" si="158"/>
        <v>1</v>
      </c>
      <c r="Q97" s="24">
        <v>0</v>
      </c>
      <c r="R97" s="25">
        <f t="shared" si="159"/>
        <v>1</v>
      </c>
      <c r="S97" s="24">
        <v>0</v>
      </c>
      <c r="T97" s="25">
        <f t="shared" si="160"/>
        <v>1</v>
      </c>
      <c r="U97" s="24">
        <v>0</v>
      </c>
      <c r="V97" s="25">
        <f t="shared" si="161"/>
        <v>1</v>
      </c>
      <c r="W97" s="24">
        <v>0</v>
      </c>
      <c r="X97" s="25">
        <f t="shared" si="165"/>
        <v>1</v>
      </c>
      <c r="Y97" s="24">
        <v>0</v>
      </c>
      <c r="Z97" s="25">
        <f t="shared" si="162"/>
        <v>1</v>
      </c>
      <c r="AA97" s="24">
        <v>0</v>
      </c>
      <c r="AB97" s="25">
        <f t="shared" si="163"/>
        <v>1</v>
      </c>
      <c r="AD97" s="28"/>
      <c r="AE97" s="26"/>
    </row>
    <row r="98" spans="1:31" s="16" customFormat="1" ht="16.5" customHeight="1" x14ac:dyDescent="0.15">
      <c r="A98" s="16" t="s">
        <v>26</v>
      </c>
      <c r="B98" s="22">
        <v>1</v>
      </c>
      <c r="C98" s="16">
        <v>1</v>
      </c>
      <c r="D98" s="23">
        <f t="shared" si="153"/>
        <v>1</v>
      </c>
      <c r="E98" s="24">
        <v>0</v>
      </c>
      <c r="F98" s="25">
        <f t="shared" si="164"/>
        <v>1</v>
      </c>
      <c r="G98" s="16">
        <v>0</v>
      </c>
      <c r="H98" s="23">
        <f t="shared" si="154"/>
        <v>1</v>
      </c>
      <c r="I98" s="24">
        <v>0</v>
      </c>
      <c r="J98" s="25">
        <f t="shared" si="155"/>
        <v>1</v>
      </c>
      <c r="K98" s="16">
        <v>0</v>
      </c>
      <c r="L98" s="23">
        <f t="shared" si="156"/>
        <v>1</v>
      </c>
      <c r="M98" s="24">
        <v>0</v>
      </c>
      <c r="N98" s="25">
        <f t="shared" si="157"/>
        <v>1</v>
      </c>
      <c r="O98" s="16">
        <v>0</v>
      </c>
      <c r="P98" s="23">
        <f t="shared" si="158"/>
        <v>1</v>
      </c>
      <c r="Q98" s="24">
        <v>0</v>
      </c>
      <c r="R98" s="25">
        <f t="shared" si="159"/>
        <v>1</v>
      </c>
      <c r="S98" s="24">
        <v>0</v>
      </c>
      <c r="T98" s="25">
        <f t="shared" si="160"/>
        <v>1</v>
      </c>
      <c r="U98" s="24">
        <v>0</v>
      </c>
      <c r="V98" s="25">
        <f t="shared" si="161"/>
        <v>1</v>
      </c>
      <c r="W98" s="24">
        <v>0</v>
      </c>
      <c r="X98" s="25">
        <f t="shared" si="165"/>
        <v>1</v>
      </c>
      <c r="Y98" s="24">
        <v>0</v>
      </c>
      <c r="Z98" s="25">
        <f t="shared" si="162"/>
        <v>1</v>
      </c>
      <c r="AA98" s="24">
        <v>0</v>
      </c>
      <c r="AB98" s="25">
        <f t="shared" si="163"/>
        <v>1</v>
      </c>
      <c r="AD98" s="28"/>
      <c r="AE98" s="26"/>
    </row>
    <row r="99" spans="1:31" s="16" customFormat="1" ht="16.5" customHeight="1" x14ac:dyDescent="0.15">
      <c r="A99" s="16" t="s">
        <v>38</v>
      </c>
      <c r="B99" s="22">
        <v>4</v>
      </c>
      <c r="C99" s="16">
        <v>0</v>
      </c>
      <c r="D99" s="23">
        <f t="shared" si="153"/>
        <v>0</v>
      </c>
      <c r="E99" s="24">
        <v>2</v>
      </c>
      <c r="F99" s="25">
        <f t="shared" si="164"/>
        <v>0.5</v>
      </c>
      <c r="G99" s="16">
        <v>0</v>
      </c>
      <c r="H99" s="23">
        <f t="shared" si="154"/>
        <v>0.5</v>
      </c>
      <c r="I99" s="24">
        <v>1</v>
      </c>
      <c r="J99" s="25">
        <f t="shared" si="155"/>
        <v>0.75</v>
      </c>
      <c r="K99" s="16">
        <v>0</v>
      </c>
      <c r="L99" s="23">
        <f t="shared" si="156"/>
        <v>0.75</v>
      </c>
      <c r="M99" s="24">
        <v>0</v>
      </c>
      <c r="N99" s="25">
        <f t="shared" si="157"/>
        <v>0.75</v>
      </c>
      <c r="O99" s="16">
        <v>1</v>
      </c>
      <c r="P99" s="23">
        <f t="shared" si="158"/>
        <v>1</v>
      </c>
      <c r="Q99" s="24">
        <v>0</v>
      </c>
      <c r="R99" s="25">
        <f t="shared" si="159"/>
        <v>1</v>
      </c>
      <c r="S99" s="24">
        <v>0</v>
      </c>
      <c r="T99" s="25">
        <f t="shared" si="160"/>
        <v>1</v>
      </c>
      <c r="U99" s="24">
        <v>0</v>
      </c>
      <c r="V99" s="25">
        <f t="shared" si="161"/>
        <v>1</v>
      </c>
      <c r="W99" s="24">
        <v>0</v>
      </c>
      <c r="X99" s="25">
        <f t="shared" si="165"/>
        <v>1</v>
      </c>
      <c r="Y99" s="24">
        <v>0</v>
      </c>
      <c r="Z99" s="25">
        <f t="shared" si="162"/>
        <v>1</v>
      </c>
      <c r="AA99" s="24">
        <v>0</v>
      </c>
      <c r="AB99" s="25">
        <f t="shared" si="163"/>
        <v>1</v>
      </c>
      <c r="AD99" s="28"/>
      <c r="AE99" s="26"/>
    </row>
    <row r="100" spans="1:31" s="16" customFormat="1" ht="16.5" customHeight="1" x14ac:dyDescent="0.15">
      <c r="A100" s="16" t="s">
        <v>25</v>
      </c>
      <c r="B100" s="22">
        <v>9</v>
      </c>
      <c r="C100" s="16">
        <v>0</v>
      </c>
      <c r="D100" s="23">
        <f t="shared" si="153"/>
        <v>0</v>
      </c>
      <c r="E100" s="24">
        <v>4</v>
      </c>
      <c r="F100" s="25">
        <f t="shared" si="164"/>
        <v>0.44444444444444442</v>
      </c>
      <c r="G100" s="16">
        <v>0</v>
      </c>
      <c r="H100" s="23">
        <f t="shared" si="154"/>
        <v>0.44444444444444442</v>
      </c>
      <c r="I100" s="24">
        <v>0</v>
      </c>
      <c r="J100" s="25">
        <f t="shared" si="155"/>
        <v>0.44444444444444442</v>
      </c>
      <c r="K100" s="16">
        <v>2</v>
      </c>
      <c r="L100" s="23">
        <f t="shared" si="156"/>
        <v>0.66666666666666663</v>
      </c>
      <c r="M100" s="24">
        <v>0</v>
      </c>
      <c r="N100" s="25">
        <f t="shared" si="157"/>
        <v>0.66666666666666663</v>
      </c>
      <c r="O100" s="16">
        <v>0</v>
      </c>
      <c r="P100" s="23">
        <f t="shared" si="158"/>
        <v>0.66666666666666663</v>
      </c>
      <c r="Q100" s="24">
        <v>0</v>
      </c>
      <c r="R100" s="25">
        <f t="shared" si="159"/>
        <v>0.66666666666666663</v>
      </c>
      <c r="S100" s="24">
        <v>0</v>
      </c>
      <c r="T100" s="25">
        <f t="shared" si="160"/>
        <v>0.66666666666666663</v>
      </c>
      <c r="U100" s="24">
        <v>0</v>
      </c>
      <c r="V100" s="25">
        <f t="shared" si="161"/>
        <v>0.66666666666666663</v>
      </c>
      <c r="W100" s="24">
        <v>0</v>
      </c>
      <c r="X100" s="25">
        <f t="shared" si="165"/>
        <v>0.66666666666666663</v>
      </c>
      <c r="Y100" s="24">
        <v>0</v>
      </c>
      <c r="Z100" s="25">
        <f t="shared" si="162"/>
        <v>0.66666666666666663</v>
      </c>
      <c r="AA100" s="24">
        <v>0</v>
      </c>
      <c r="AB100" s="25">
        <f>(SUM(AA100,Y100,W100,U100,S100,Q100,O100,M100,K100,I100,G100,E100,C100))/B100</f>
        <v>0.66666666666666663</v>
      </c>
      <c r="AD100" s="28"/>
      <c r="AE100" s="26"/>
    </row>
    <row r="101" spans="1:31" s="16" customFormat="1" ht="16.5" customHeight="1" x14ac:dyDescent="0.15">
      <c r="C101" s="24"/>
      <c r="D101" s="25"/>
      <c r="E101" s="24"/>
      <c r="F101" s="25"/>
      <c r="H101" s="23"/>
      <c r="I101" s="24"/>
      <c r="J101" s="25"/>
      <c r="L101" s="23"/>
      <c r="M101" s="24"/>
      <c r="N101" s="25"/>
      <c r="O101" s="24"/>
      <c r="P101" s="22"/>
      <c r="Q101" s="26"/>
      <c r="R101" s="26"/>
      <c r="S101" s="24"/>
      <c r="T101" s="22"/>
      <c r="W101" s="24"/>
      <c r="X101" s="22"/>
      <c r="AA101" s="24"/>
      <c r="AB101" s="22"/>
    </row>
    <row r="102" spans="1:31" s="16" customFormat="1" ht="16.5" customHeight="1" x14ac:dyDescent="0.15">
      <c r="A102" s="16" t="s">
        <v>72</v>
      </c>
      <c r="B102" s="16">
        <v>1</v>
      </c>
      <c r="C102" s="24">
        <v>0</v>
      </c>
      <c r="D102" s="25">
        <v>0</v>
      </c>
      <c r="E102" s="24">
        <v>0</v>
      </c>
      <c r="F102" s="25">
        <v>0</v>
      </c>
      <c r="G102" s="16">
        <v>0</v>
      </c>
      <c r="H102" s="23">
        <v>0</v>
      </c>
      <c r="I102" s="24">
        <v>0</v>
      </c>
      <c r="J102" s="25">
        <v>0</v>
      </c>
      <c r="K102" s="16">
        <v>0</v>
      </c>
      <c r="L102" s="23">
        <v>0</v>
      </c>
      <c r="M102" s="24">
        <v>0</v>
      </c>
      <c r="N102" s="25">
        <v>0</v>
      </c>
      <c r="O102" s="24">
        <v>0</v>
      </c>
      <c r="P102" s="22">
        <v>0</v>
      </c>
      <c r="Q102" s="26">
        <v>0</v>
      </c>
      <c r="R102" s="26">
        <v>0</v>
      </c>
      <c r="S102" s="24">
        <v>1</v>
      </c>
      <c r="T102" s="29">
        <v>1</v>
      </c>
      <c r="U102" s="16">
        <v>0</v>
      </c>
      <c r="V102" s="31">
        <v>1</v>
      </c>
      <c r="W102" s="24">
        <v>0</v>
      </c>
      <c r="X102" s="29">
        <v>1</v>
      </c>
      <c r="Y102" s="16">
        <v>0</v>
      </c>
      <c r="Z102" s="31">
        <v>1</v>
      </c>
      <c r="AA102" s="24">
        <v>0</v>
      </c>
      <c r="AB102" s="29">
        <v>1</v>
      </c>
    </row>
    <row r="103" spans="1:31" s="16" customFormat="1" ht="16.5" customHeight="1" x14ac:dyDescent="0.1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</row>
    <row r="104" spans="1:31" s="16" customFormat="1" ht="16.5" customHeight="1" x14ac:dyDescent="0.1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</row>
    <row r="105" spans="1:31" s="16" customFormat="1" ht="16.5" customHeight="1" x14ac:dyDescent="0.15">
      <c r="A105" s="17" t="s">
        <v>47</v>
      </c>
      <c r="B105" s="18"/>
      <c r="C105" s="35" t="s">
        <v>9</v>
      </c>
      <c r="D105" s="35"/>
      <c r="E105" s="35" t="s">
        <v>10</v>
      </c>
      <c r="F105" s="35"/>
      <c r="G105" s="33" t="s">
        <v>27</v>
      </c>
      <c r="H105" s="34"/>
      <c r="I105" s="35" t="s">
        <v>12</v>
      </c>
      <c r="J105" s="35"/>
      <c r="K105" s="33" t="s">
        <v>14</v>
      </c>
      <c r="L105" s="34"/>
      <c r="M105" s="33" t="s">
        <v>30</v>
      </c>
      <c r="N105" s="34"/>
      <c r="O105" s="33" t="s">
        <v>15</v>
      </c>
      <c r="P105" s="34"/>
      <c r="Q105" s="33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</row>
    <row r="106" spans="1:31" s="16" customFormat="1" ht="16.5" customHeight="1" x14ac:dyDescent="0.15">
      <c r="B106" s="18" t="s">
        <v>1</v>
      </c>
      <c r="C106" s="19" t="s">
        <v>3</v>
      </c>
      <c r="D106" s="19" t="s">
        <v>4</v>
      </c>
      <c r="E106" s="20" t="s">
        <v>3</v>
      </c>
      <c r="F106" s="21" t="s">
        <v>4</v>
      </c>
      <c r="G106" s="19" t="s">
        <v>3</v>
      </c>
      <c r="H106" s="19" t="s">
        <v>4</v>
      </c>
      <c r="I106" s="20" t="s">
        <v>3</v>
      </c>
      <c r="J106" s="21" t="s">
        <v>4</v>
      </c>
      <c r="K106" s="19" t="s">
        <v>3</v>
      </c>
      <c r="L106" s="19" t="s">
        <v>4</v>
      </c>
      <c r="M106" s="20" t="s">
        <v>3</v>
      </c>
      <c r="N106" s="21" t="s">
        <v>4</v>
      </c>
      <c r="O106" s="19" t="s">
        <v>3</v>
      </c>
      <c r="P106" s="19" t="s">
        <v>4</v>
      </c>
      <c r="Q106" s="20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</row>
    <row r="107" spans="1:31" s="16" customFormat="1" ht="16.5" customHeight="1" x14ac:dyDescent="0.15">
      <c r="A107" s="16" t="s">
        <v>20</v>
      </c>
      <c r="B107" s="22">
        <v>1</v>
      </c>
      <c r="C107" s="16">
        <v>0</v>
      </c>
      <c r="D107" s="23">
        <f t="shared" ref="D107:D128" si="166">(C107/B107)</f>
        <v>0</v>
      </c>
      <c r="E107" s="24">
        <v>0</v>
      </c>
      <c r="F107" s="25">
        <f>(SUM(E107,C107))/B107</f>
        <v>0</v>
      </c>
      <c r="G107" s="16">
        <v>0</v>
      </c>
      <c r="H107" s="23">
        <f t="shared" ref="H107:H128" si="167">(SUM(G107,E107,C107))/B107</f>
        <v>0</v>
      </c>
      <c r="I107" s="24">
        <v>0</v>
      </c>
      <c r="J107" s="25">
        <f t="shared" ref="J107:J128" si="168">(SUM(I107,G107,E107,C107))/B107</f>
        <v>0</v>
      </c>
      <c r="K107" s="16">
        <v>0</v>
      </c>
      <c r="L107" s="23">
        <f t="shared" ref="L107:L114" si="169">(SUM(K107,I107,G107,E107,C107))/B107</f>
        <v>0</v>
      </c>
      <c r="M107" s="24">
        <v>0</v>
      </c>
      <c r="N107" s="25">
        <f t="shared" ref="N107:N114" si="170">(SUM(M107,K107,I107,G107,E107,C107))/B107</f>
        <v>0</v>
      </c>
      <c r="O107" s="16">
        <v>0</v>
      </c>
      <c r="P107" s="23">
        <f t="shared" ref="P107:P114" si="171">(SUM(O107,M107,K107,I107,G107,E107,C107))/B107</f>
        <v>0</v>
      </c>
      <c r="Q107" s="24"/>
      <c r="R107" s="28"/>
      <c r="S107" s="26"/>
      <c r="T107" s="28"/>
      <c r="U107" s="26"/>
      <c r="V107" s="28"/>
      <c r="W107" s="26"/>
      <c r="X107" s="28"/>
      <c r="Y107" s="26"/>
      <c r="Z107" s="28"/>
      <c r="AA107" s="26"/>
      <c r="AB107" s="28"/>
      <c r="AC107" s="26"/>
      <c r="AD107" s="28"/>
    </row>
    <row r="108" spans="1:31" s="16" customFormat="1" ht="16.5" customHeight="1" x14ac:dyDescent="0.15">
      <c r="A108" s="16" t="s">
        <v>31</v>
      </c>
      <c r="B108" s="22">
        <v>3</v>
      </c>
      <c r="C108" s="16">
        <v>0</v>
      </c>
      <c r="D108" s="23">
        <f t="shared" si="166"/>
        <v>0</v>
      </c>
      <c r="E108" s="24">
        <v>2</v>
      </c>
      <c r="F108" s="25">
        <f>(SUM(E108,C108))/B108</f>
        <v>0.66666666666666663</v>
      </c>
      <c r="G108" s="16">
        <v>0</v>
      </c>
      <c r="H108" s="23">
        <f t="shared" si="167"/>
        <v>0.66666666666666663</v>
      </c>
      <c r="I108" s="24">
        <v>0</v>
      </c>
      <c r="J108" s="25">
        <f t="shared" si="168"/>
        <v>0.66666666666666663</v>
      </c>
      <c r="K108" s="16">
        <v>0</v>
      </c>
      <c r="L108" s="23">
        <f t="shared" si="169"/>
        <v>0.66666666666666663</v>
      </c>
      <c r="M108" s="24">
        <v>0</v>
      </c>
      <c r="N108" s="25">
        <f t="shared" si="170"/>
        <v>0.66666666666666663</v>
      </c>
      <c r="O108" s="16">
        <v>0</v>
      </c>
      <c r="P108" s="23">
        <f t="shared" si="171"/>
        <v>0.66666666666666663</v>
      </c>
      <c r="Q108" s="24"/>
      <c r="R108" s="28"/>
      <c r="S108" s="26"/>
      <c r="T108" s="28"/>
      <c r="U108" s="26"/>
      <c r="V108" s="28"/>
      <c r="W108" s="26"/>
      <c r="X108" s="28"/>
      <c r="Y108" s="26"/>
      <c r="Z108" s="28"/>
      <c r="AA108" s="26"/>
      <c r="AB108" s="28"/>
      <c r="AC108" s="26"/>
      <c r="AD108" s="28"/>
    </row>
    <row r="109" spans="1:31" s="16" customFormat="1" ht="16.5" customHeight="1" x14ac:dyDescent="0.15">
      <c r="A109" s="16" t="s">
        <v>28</v>
      </c>
      <c r="B109" s="22">
        <v>4</v>
      </c>
      <c r="C109" s="16">
        <v>0</v>
      </c>
      <c r="D109" s="23">
        <f t="shared" si="166"/>
        <v>0</v>
      </c>
      <c r="E109" s="24">
        <v>0</v>
      </c>
      <c r="F109" s="25">
        <f>(SUM(E109,C109))/B109</f>
        <v>0</v>
      </c>
      <c r="G109" s="16">
        <v>2</v>
      </c>
      <c r="H109" s="23">
        <f t="shared" si="167"/>
        <v>0.5</v>
      </c>
      <c r="I109" s="24">
        <v>0</v>
      </c>
      <c r="J109" s="25">
        <f t="shared" si="168"/>
        <v>0.5</v>
      </c>
      <c r="K109" s="16">
        <v>0</v>
      </c>
      <c r="L109" s="23">
        <f t="shared" si="169"/>
        <v>0.5</v>
      </c>
      <c r="M109" s="24">
        <v>0</v>
      </c>
      <c r="N109" s="25">
        <f t="shared" si="170"/>
        <v>0.5</v>
      </c>
      <c r="O109" s="16">
        <v>1</v>
      </c>
      <c r="P109" s="23">
        <f t="shared" si="171"/>
        <v>0.75</v>
      </c>
      <c r="Q109" s="24"/>
      <c r="R109" s="28"/>
      <c r="S109" s="26"/>
      <c r="T109" s="28"/>
      <c r="U109" s="26"/>
      <c r="V109" s="28"/>
      <c r="W109" s="26"/>
      <c r="X109" s="28"/>
      <c r="Y109" s="26"/>
      <c r="Z109" s="28"/>
      <c r="AA109" s="26"/>
      <c r="AB109" s="28"/>
      <c r="AC109" s="26"/>
      <c r="AD109" s="28"/>
    </row>
    <row r="110" spans="1:31" s="16" customFormat="1" ht="16.5" customHeight="1" x14ac:dyDescent="0.15">
      <c r="A110" s="16" t="s">
        <v>36</v>
      </c>
      <c r="B110" s="22">
        <v>1</v>
      </c>
      <c r="C110" s="16">
        <v>1</v>
      </c>
      <c r="D110" s="23">
        <f t="shared" si="166"/>
        <v>1</v>
      </c>
      <c r="E110" s="24">
        <v>0</v>
      </c>
      <c r="F110" s="25">
        <f>(SUM(E110,C110))/B110</f>
        <v>1</v>
      </c>
      <c r="G110" s="16">
        <v>0</v>
      </c>
      <c r="H110" s="23">
        <f t="shared" si="167"/>
        <v>1</v>
      </c>
      <c r="I110" s="24">
        <v>0</v>
      </c>
      <c r="J110" s="25">
        <f t="shared" si="168"/>
        <v>1</v>
      </c>
      <c r="K110" s="16">
        <v>0</v>
      </c>
      <c r="L110" s="23">
        <f t="shared" si="169"/>
        <v>1</v>
      </c>
      <c r="M110" s="24">
        <v>0</v>
      </c>
      <c r="N110" s="25">
        <f t="shared" si="170"/>
        <v>1</v>
      </c>
      <c r="O110" s="16">
        <v>0</v>
      </c>
      <c r="P110" s="23">
        <f t="shared" si="171"/>
        <v>1</v>
      </c>
      <c r="Q110" s="24"/>
      <c r="R110" s="28"/>
      <c r="S110" s="26"/>
      <c r="T110" s="28"/>
      <c r="U110" s="26"/>
      <c r="V110" s="28"/>
      <c r="W110" s="26"/>
      <c r="X110" s="28"/>
      <c r="Y110" s="26"/>
      <c r="Z110" s="28"/>
      <c r="AA110" s="26"/>
      <c r="AB110" s="28"/>
      <c r="AC110" s="26"/>
      <c r="AD110" s="28"/>
    </row>
    <row r="111" spans="1:31" s="16" customFormat="1" ht="16.5" customHeight="1" x14ac:dyDescent="0.15">
      <c r="A111" s="16" t="s">
        <v>21</v>
      </c>
      <c r="B111" s="22">
        <v>3</v>
      </c>
      <c r="C111" s="16">
        <v>0</v>
      </c>
      <c r="D111" s="23">
        <f t="shared" si="166"/>
        <v>0</v>
      </c>
      <c r="E111" s="24">
        <v>0</v>
      </c>
      <c r="F111" s="25">
        <f t="shared" ref="F111:F128" si="172">(SUM(E111,C111))/B111</f>
        <v>0</v>
      </c>
      <c r="G111" s="16">
        <v>1</v>
      </c>
      <c r="H111" s="23">
        <f t="shared" si="167"/>
        <v>0.33333333333333331</v>
      </c>
      <c r="I111" s="24">
        <v>0</v>
      </c>
      <c r="J111" s="25">
        <f t="shared" si="168"/>
        <v>0.33333333333333331</v>
      </c>
      <c r="K111" s="16">
        <v>0</v>
      </c>
      <c r="L111" s="23">
        <f t="shared" si="169"/>
        <v>0.33333333333333331</v>
      </c>
      <c r="M111" s="24">
        <v>1</v>
      </c>
      <c r="N111" s="25">
        <f t="shared" si="170"/>
        <v>0.66666666666666663</v>
      </c>
      <c r="O111" s="16">
        <v>0</v>
      </c>
      <c r="P111" s="23">
        <f t="shared" si="171"/>
        <v>0.66666666666666663</v>
      </c>
      <c r="Q111" s="24"/>
      <c r="R111" s="28"/>
      <c r="S111" s="26"/>
      <c r="T111" s="28"/>
      <c r="U111" s="26"/>
      <c r="V111" s="28"/>
      <c r="W111" s="26"/>
      <c r="X111" s="28"/>
      <c r="Y111" s="26"/>
      <c r="Z111" s="28"/>
      <c r="AA111" s="26"/>
      <c r="AB111" s="28"/>
      <c r="AC111" s="26"/>
      <c r="AD111" s="28"/>
    </row>
    <row r="112" spans="1:31" s="16" customFormat="1" ht="16.5" customHeight="1" x14ac:dyDescent="0.15">
      <c r="A112" s="16" t="s">
        <v>37</v>
      </c>
      <c r="B112" s="22">
        <v>1</v>
      </c>
      <c r="C112" s="16">
        <v>0</v>
      </c>
      <c r="D112" s="23">
        <f t="shared" si="166"/>
        <v>0</v>
      </c>
      <c r="E112" s="24">
        <v>0</v>
      </c>
      <c r="F112" s="25">
        <f t="shared" si="172"/>
        <v>0</v>
      </c>
      <c r="G112" s="16">
        <v>0</v>
      </c>
      <c r="H112" s="23">
        <f t="shared" si="167"/>
        <v>0</v>
      </c>
      <c r="I112" s="24">
        <v>0</v>
      </c>
      <c r="J112" s="25">
        <f t="shared" si="168"/>
        <v>0</v>
      </c>
      <c r="K112" s="16">
        <v>0</v>
      </c>
      <c r="L112" s="23">
        <f t="shared" si="169"/>
        <v>0</v>
      </c>
      <c r="M112" s="24">
        <v>0</v>
      </c>
      <c r="N112" s="25">
        <f t="shared" si="170"/>
        <v>0</v>
      </c>
      <c r="O112" s="16">
        <v>0</v>
      </c>
      <c r="P112" s="23">
        <f t="shared" si="171"/>
        <v>0</v>
      </c>
      <c r="Q112" s="24"/>
      <c r="R112" s="28"/>
      <c r="S112" s="26"/>
      <c r="T112" s="28"/>
      <c r="U112" s="26"/>
      <c r="V112" s="28"/>
      <c r="W112" s="26"/>
      <c r="X112" s="28"/>
      <c r="Y112" s="26"/>
      <c r="Z112" s="28"/>
      <c r="AA112" s="26"/>
      <c r="AB112" s="28"/>
      <c r="AC112" s="26"/>
      <c r="AD112" s="28"/>
    </row>
    <row r="113" spans="1:30" s="16" customFormat="1" ht="16.5" customHeight="1" x14ac:dyDescent="0.15">
      <c r="A113" s="16" t="s">
        <v>24</v>
      </c>
      <c r="B113" s="22">
        <v>1</v>
      </c>
      <c r="C113" s="16">
        <v>0</v>
      </c>
      <c r="D113" s="23">
        <f t="shared" si="166"/>
        <v>0</v>
      </c>
      <c r="E113" s="24">
        <v>1</v>
      </c>
      <c r="F113" s="25">
        <f t="shared" si="172"/>
        <v>1</v>
      </c>
      <c r="G113" s="16">
        <v>0</v>
      </c>
      <c r="H113" s="23">
        <f t="shared" si="167"/>
        <v>1</v>
      </c>
      <c r="I113" s="24">
        <v>0</v>
      </c>
      <c r="J113" s="25">
        <f t="shared" si="168"/>
        <v>1</v>
      </c>
      <c r="K113" s="16">
        <v>0</v>
      </c>
      <c r="L113" s="23">
        <f t="shared" si="169"/>
        <v>1</v>
      </c>
      <c r="M113" s="24">
        <v>0</v>
      </c>
      <c r="N113" s="25">
        <f t="shared" si="170"/>
        <v>1</v>
      </c>
      <c r="O113" s="16">
        <v>0</v>
      </c>
      <c r="P113" s="23">
        <f t="shared" si="171"/>
        <v>1</v>
      </c>
      <c r="Q113" s="24"/>
      <c r="R113" s="28"/>
      <c r="S113" s="26"/>
      <c r="T113" s="28"/>
      <c r="U113" s="26"/>
      <c r="V113" s="28"/>
      <c r="W113" s="26"/>
      <c r="X113" s="28"/>
      <c r="Y113" s="26"/>
      <c r="Z113" s="28"/>
      <c r="AA113" s="26"/>
      <c r="AB113" s="28"/>
      <c r="AC113" s="26"/>
      <c r="AD113" s="28"/>
    </row>
    <row r="114" spans="1:30" s="16" customFormat="1" ht="16.5" customHeight="1" x14ac:dyDescent="0.15">
      <c r="A114" s="16" t="s">
        <v>25</v>
      </c>
      <c r="B114" s="22">
        <v>9</v>
      </c>
      <c r="C114" s="16">
        <v>0</v>
      </c>
      <c r="D114" s="23">
        <f t="shared" si="166"/>
        <v>0</v>
      </c>
      <c r="E114" s="24">
        <v>1</v>
      </c>
      <c r="F114" s="25">
        <f t="shared" si="172"/>
        <v>0.1111111111111111</v>
      </c>
      <c r="G114" s="16">
        <v>1</v>
      </c>
      <c r="H114" s="23">
        <f t="shared" si="167"/>
        <v>0.22222222222222221</v>
      </c>
      <c r="I114" s="24">
        <v>1</v>
      </c>
      <c r="J114" s="25">
        <f t="shared" si="168"/>
        <v>0.33333333333333331</v>
      </c>
      <c r="K114" s="16">
        <v>1</v>
      </c>
      <c r="L114" s="23">
        <f t="shared" si="169"/>
        <v>0.44444444444444442</v>
      </c>
      <c r="M114" s="24">
        <v>0</v>
      </c>
      <c r="N114" s="25">
        <f t="shared" si="170"/>
        <v>0.44444444444444442</v>
      </c>
      <c r="O114" s="16">
        <v>0</v>
      </c>
      <c r="P114" s="23">
        <f t="shared" si="171"/>
        <v>0.44444444444444442</v>
      </c>
      <c r="Q114" s="24"/>
      <c r="R114" s="28"/>
      <c r="S114" s="26"/>
      <c r="T114" s="28"/>
      <c r="U114" s="26"/>
      <c r="V114" s="28"/>
      <c r="W114" s="26"/>
      <c r="X114" s="28"/>
      <c r="Y114" s="26"/>
      <c r="Z114" s="28"/>
      <c r="AA114" s="26"/>
      <c r="AB114" s="28"/>
      <c r="AC114" s="26"/>
      <c r="AD114" s="28"/>
    </row>
    <row r="115" spans="1:30" s="26" customFormat="1" ht="16.5" customHeight="1" x14ac:dyDescent="0.15">
      <c r="D115" s="28"/>
      <c r="F115" s="28"/>
      <c r="H115" s="28"/>
      <c r="J115" s="28"/>
      <c r="L115" s="28"/>
    </row>
    <row r="116" spans="1:30" s="26" customFormat="1" ht="16.5" customHeight="1" x14ac:dyDescent="0.15">
      <c r="D116" s="28"/>
      <c r="F116" s="28"/>
      <c r="H116" s="28"/>
      <c r="J116" s="28"/>
      <c r="L116" s="28"/>
    </row>
    <row r="117" spans="1:30" s="16" customFormat="1" ht="16.5" customHeight="1" x14ac:dyDescent="0.15">
      <c r="A117" s="17" t="s">
        <v>48</v>
      </c>
      <c r="B117" s="18"/>
      <c r="C117" s="33" t="s">
        <v>10</v>
      </c>
      <c r="D117" s="36"/>
      <c r="E117" s="33" t="s">
        <v>27</v>
      </c>
      <c r="F117" s="34"/>
      <c r="G117" s="33" t="s">
        <v>12</v>
      </c>
      <c r="H117" s="34"/>
      <c r="I117" s="33" t="s">
        <v>14</v>
      </c>
      <c r="J117" s="34"/>
      <c r="K117" s="33" t="s">
        <v>30</v>
      </c>
      <c r="L117" s="34"/>
      <c r="M117" s="33" t="s">
        <v>15</v>
      </c>
      <c r="N117" s="34"/>
      <c r="O117" s="33" t="s">
        <v>13</v>
      </c>
      <c r="P117" s="34"/>
      <c r="Q117" s="33" t="s">
        <v>40</v>
      </c>
      <c r="R117" s="34"/>
      <c r="S117" s="33" t="s">
        <v>41</v>
      </c>
      <c r="T117" s="34"/>
      <c r="U117" s="33" t="s">
        <v>16</v>
      </c>
      <c r="V117" s="34"/>
      <c r="W117" s="33" t="s">
        <v>42</v>
      </c>
      <c r="X117" s="35"/>
      <c r="Y117" s="33" t="s">
        <v>17</v>
      </c>
      <c r="Z117" s="34"/>
    </row>
    <row r="118" spans="1:30" s="16" customFormat="1" ht="16.5" customHeight="1" x14ac:dyDescent="0.15">
      <c r="B118" s="18" t="s">
        <v>1</v>
      </c>
      <c r="C118" s="20" t="s">
        <v>3</v>
      </c>
      <c r="D118" s="21" t="s">
        <v>4</v>
      </c>
      <c r="E118" s="20" t="s">
        <v>3</v>
      </c>
      <c r="F118" s="21" t="s">
        <v>4</v>
      </c>
      <c r="G118" s="20" t="s">
        <v>3</v>
      </c>
      <c r="H118" s="21" t="s">
        <v>4</v>
      </c>
      <c r="I118" s="19" t="s">
        <v>3</v>
      </c>
      <c r="J118" s="19" t="s">
        <v>4</v>
      </c>
      <c r="K118" s="20" t="s">
        <v>3</v>
      </c>
      <c r="L118" s="21" t="s">
        <v>4</v>
      </c>
      <c r="M118" s="19" t="s">
        <v>3</v>
      </c>
      <c r="N118" s="21" t="s">
        <v>4</v>
      </c>
      <c r="O118" s="19" t="s">
        <v>3</v>
      </c>
      <c r="P118" s="19" t="s">
        <v>4</v>
      </c>
      <c r="Q118" s="20" t="s">
        <v>3</v>
      </c>
      <c r="R118" s="21" t="s">
        <v>4</v>
      </c>
      <c r="S118" s="20" t="s">
        <v>3</v>
      </c>
      <c r="T118" s="21" t="s">
        <v>4</v>
      </c>
      <c r="U118" s="20" t="s">
        <v>3</v>
      </c>
      <c r="V118" s="21" t="s">
        <v>4</v>
      </c>
      <c r="W118" s="20" t="s">
        <v>3</v>
      </c>
      <c r="X118" s="21" t="s">
        <v>4</v>
      </c>
      <c r="Y118" s="20" t="s">
        <v>3</v>
      </c>
      <c r="Z118" s="21" t="s">
        <v>4</v>
      </c>
    </row>
    <row r="119" spans="1:30" s="16" customFormat="1" ht="16.5" customHeight="1" x14ac:dyDescent="0.15">
      <c r="A119" s="16" t="s">
        <v>20</v>
      </c>
      <c r="B119" s="22">
        <v>1</v>
      </c>
      <c r="C119" s="32">
        <v>0</v>
      </c>
      <c r="D119" s="23">
        <f t="shared" si="166"/>
        <v>0</v>
      </c>
      <c r="E119" s="24">
        <v>0</v>
      </c>
      <c r="F119" s="25">
        <f t="shared" si="172"/>
        <v>0</v>
      </c>
      <c r="G119" s="16">
        <v>1</v>
      </c>
      <c r="H119" s="23">
        <f t="shared" si="167"/>
        <v>1</v>
      </c>
      <c r="I119" s="24">
        <v>0</v>
      </c>
      <c r="J119" s="25">
        <f t="shared" si="168"/>
        <v>1</v>
      </c>
      <c r="K119" s="16">
        <v>0</v>
      </c>
      <c r="L119" s="23">
        <f t="shared" ref="L119" si="173">(SUM(K119,I119,G119,E119,C119))/B119</f>
        <v>1</v>
      </c>
      <c r="M119" s="24">
        <v>0</v>
      </c>
      <c r="N119" s="25">
        <f t="shared" ref="N119" si="174">(SUM(M119,K119,I119,G119,E119,C119))/B119</f>
        <v>1</v>
      </c>
      <c r="O119" s="16">
        <v>0</v>
      </c>
      <c r="P119" s="23">
        <f t="shared" ref="P119" si="175">(SUM(O119,M119,K119,I119,G119,E119,C119))/B119</f>
        <v>1</v>
      </c>
      <c r="Q119" s="24">
        <v>0</v>
      </c>
      <c r="R119" s="25">
        <f t="shared" ref="R119" si="176">(SUM(Q119,O119,M119,K119,I119,G119,E119,C119))/B119</f>
        <v>1</v>
      </c>
      <c r="S119" s="24">
        <v>0</v>
      </c>
      <c r="T119" s="25">
        <f t="shared" ref="T119" si="177">(SUM(S119,Q119,O119,M119,K119,I119,G119,E119, C119))/B119</f>
        <v>1</v>
      </c>
      <c r="U119" s="24">
        <v>0</v>
      </c>
      <c r="V119" s="25">
        <f t="shared" ref="V119" si="178">(SUM(U119,S119,Q119,O119,M119,K119,I119,G119,E119,C119))/B119</f>
        <v>1</v>
      </c>
      <c r="W119" s="24">
        <v>0</v>
      </c>
      <c r="X119" s="25">
        <f t="shared" ref="X119:X128" si="179">(SUM(W119,U119,S119,Q119,O119,M119,K119,I119,G119,E119,C119))/B119</f>
        <v>1</v>
      </c>
      <c r="Y119" s="24">
        <v>0</v>
      </c>
      <c r="Z119" s="25">
        <f t="shared" ref="Z119" si="180">(SUM(Y119,W119,U119,S119,Q119,O119,M119,K119,I119,G119,E119,C119))/B119</f>
        <v>1</v>
      </c>
    </row>
    <row r="120" spans="1:30" s="16" customFormat="1" ht="16.5" customHeight="1" x14ac:dyDescent="0.15">
      <c r="A120" s="16" t="s">
        <v>31</v>
      </c>
      <c r="B120" s="22">
        <v>4</v>
      </c>
      <c r="C120" s="32">
        <v>0</v>
      </c>
      <c r="D120" s="23">
        <f t="shared" si="166"/>
        <v>0</v>
      </c>
      <c r="E120" s="24">
        <v>1</v>
      </c>
      <c r="F120" s="25">
        <f t="shared" si="172"/>
        <v>0.25</v>
      </c>
      <c r="G120" s="16">
        <v>0</v>
      </c>
      <c r="H120" s="23">
        <f t="shared" si="167"/>
        <v>0.25</v>
      </c>
      <c r="I120" s="24">
        <v>1</v>
      </c>
      <c r="J120" s="25">
        <f t="shared" si="168"/>
        <v>0.5</v>
      </c>
      <c r="K120" s="16">
        <v>1</v>
      </c>
      <c r="L120" s="23">
        <f t="shared" ref="L120:L128" si="181">(SUM(K120,I120,G120,E120,C120))/B120</f>
        <v>0.75</v>
      </c>
      <c r="M120" s="24">
        <v>0</v>
      </c>
      <c r="N120" s="25">
        <f t="shared" ref="N120:N125" si="182">(SUM(M120,K120,I120,G120,E120,C120))/B120</f>
        <v>0.75</v>
      </c>
      <c r="O120" s="16">
        <v>0</v>
      </c>
      <c r="P120" s="23">
        <f t="shared" ref="P120:P128" si="183">(SUM(O120,M120,K120,I120,G120,E120,C120))/B120</f>
        <v>0.75</v>
      </c>
      <c r="Q120" s="24">
        <v>0</v>
      </c>
      <c r="R120" s="25">
        <f t="shared" ref="R120:R128" si="184">(SUM(Q120,O120,M120,K120,I120,G120,E120,C120))/B120</f>
        <v>0.75</v>
      </c>
      <c r="S120" s="24">
        <v>0</v>
      </c>
      <c r="T120" s="25">
        <f t="shared" ref="T120:T128" si="185">(SUM(S120,Q120,O120,M120,K120,I120,G120,E120, C120))/B120</f>
        <v>0.75</v>
      </c>
      <c r="U120" s="24">
        <v>0</v>
      </c>
      <c r="V120" s="25">
        <f t="shared" ref="V120:V128" si="186">(SUM(U120,S120,Q120,O120,M120,K120,I120,G120,E120,C120))/B120</f>
        <v>0.75</v>
      </c>
      <c r="W120" s="24">
        <v>0</v>
      </c>
      <c r="X120" s="25">
        <f t="shared" si="179"/>
        <v>0.75</v>
      </c>
      <c r="Y120" s="24">
        <v>0</v>
      </c>
      <c r="Z120" s="25">
        <f t="shared" ref="Z120:Z128" si="187">(SUM(Y120,W120,U120,S120,Q120,O120,M120,K120,I120,G120,E120,C120))/B120</f>
        <v>0.75</v>
      </c>
    </row>
    <row r="121" spans="1:30" s="16" customFormat="1" ht="16.5" customHeight="1" x14ac:dyDescent="0.15">
      <c r="A121" s="16" t="s">
        <v>28</v>
      </c>
      <c r="B121" s="22">
        <v>3</v>
      </c>
      <c r="C121" s="32">
        <v>0</v>
      </c>
      <c r="D121" s="23">
        <f t="shared" si="166"/>
        <v>0</v>
      </c>
      <c r="E121" s="24">
        <v>0</v>
      </c>
      <c r="F121" s="25">
        <f t="shared" si="172"/>
        <v>0</v>
      </c>
      <c r="G121" s="16">
        <v>0</v>
      </c>
      <c r="H121" s="23">
        <f t="shared" si="167"/>
        <v>0</v>
      </c>
      <c r="I121" s="24">
        <v>0</v>
      </c>
      <c r="J121" s="25">
        <f t="shared" si="168"/>
        <v>0</v>
      </c>
      <c r="K121" s="16">
        <v>0</v>
      </c>
      <c r="L121" s="23">
        <f t="shared" si="181"/>
        <v>0</v>
      </c>
      <c r="M121" s="24">
        <v>0</v>
      </c>
      <c r="N121" s="25">
        <f t="shared" si="182"/>
        <v>0</v>
      </c>
      <c r="O121" s="16">
        <v>0</v>
      </c>
      <c r="P121" s="23">
        <f t="shared" si="183"/>
        <v>0</v>
      </c>
      <c r="Q121" s="24">
        <v>0</v>
      </c>
      <c r="R121" s="25">
        <f t="shared" si="184"/>
        <v>0</v>
      </c>
      <c r="S121" s="24">
        <v>0</v>
      </c>
      <c r="T121" s="25">
        <f t="shared" si="185"/>
        <v>0</v>
      </c>
      <c r="U121" s="24">
        <v>0</v>
      </c>
      <c r="V121" s="25">
        <f t="shared" si="186"/>
        <v>0</v>
      </c>
      <c r="W121" s="24">
        <v>0</v>
      </c>
      <c r="X121" s="25">
        <f t="shared" si="179"/>
        <v>0</v>
      </c>
      <c r="Y121" s="24">
        <v>0</v>
      </c>
      <c r="Z121" s="25">
        <f t="shared" si="187"/>
        <v>0</v>
      </c>
    </row>
    <row r="122" spans="1:30" s="16" customFormat="1" ht="16.5" customHeight="1" x14ac:dyDescent="0.15">
      <c r="A122" s="16" t="s">
        <v>36</v>
      </c>
      <c r="B122" s="22">
        <v>2</v>
      </c>
      <c r="C122" s="32">
        <v>0</v>
      </c>
      <c r="D122" s="23">
        <f t="shared" si="166"/>
        <v>0</v>
      </c>
      <c r="E122" s="24">
        <v>0</v>
      </c>
      <c r="F122" s="25">
        <f t="shared" si="172"/>
        <v>0</v>
      </c>
      <c r="G122" s="16">
        <v>2</v>
      </c>
      <c r="H122" s="23">
        <f t="shared" si="167"/>
        <v>1</v>
      </c>
      <c r="I122" s="24">
        <v>0</v>
      </c>
      <c r="J122" s="25">
        <f t="shared" si="168"/>
        <v>1</v>
      </c>
      <c r="K122" s="16">
        <v>0</v>
      </c>
      <c r="L122" s="23">
        <f t="shared" si="181"/>
        <v>1</v>
      </c>
      <c r="M122" s="24">
        <v>0</v>
      </c>
      <c r="N122" s="25">
        <f t="shared" si="182"/>
        <v>1</v>
      </c>
      <c r="O122" s="16">
        <v>0</v>
      </c>
      <c r="P122" s="23">
        <f t="shared" si="183"/>
        <v>1</v>
      </c>
      <c r="Q122" s="24">
        <v>0</v>
      </c>
      <c r="R122" s="25">
        <f t="shared" si="184"/>
        <v>1</v>
      </c>
      <c r="S122" s="24">
        <v>0</v>
      </c>
      <c r="T122" s="25">
        <f t="shared" si="185"/>
        <v>1</v>
      </c>
      <c r="U122" s="24">
        <v>0</v>
      </c>
      <c r="V122" s="25">
        <f t="shared" si="186"/>
        <v>1</v>
      </c>
      <c r="W122" s="24">
        <v>0</v>
      </c>
      <c r="X122" s="25">
        <f t="shared" si="179"/>
        <v>1</v>
      </c>
      <c r="Y122" s="24">
        <v>0</v>
      </c>
      <c r="Z122" s="25">
        <f t="shared" si="187"/>
        <v>1</v>
      </c>
    </row>
    <row r="123" spans="1:30" s="16" customFormat="1" ht="16.5" customHeight="1" x14ac:dyDescent="0.15">
      <c r="A123" s="16" t="s">
        <v>21</v>
      </c>
      <c r="B123" s="22">
        <v>7</v>
      </c>
      <c r="C123" s="32">
        <v>0</v>
      </c>
      <c r="D123" s="23">
        <f t="shared" si="166"/>
        <v>0</v>
      </c>
      <c r="E123" s="24">
        <v>2</v>
      </c>
      <c r="F123" s="25">
        <f t="shared" si="172"/>
        <v>0.2857142857142857</v>
      </c>
      <c r="G123" s="16">
        <v>1</v>
      </c>
      <c r="H123" s="23">
        <f t="shared" si="167"/>
        <v>0.42857142857142855</v>
      </c>
      <c r="I123" s="24">
        <v>1</v>
      </c>
      <c r="J123" s="25">
        <f t="shared" si="168"/>
        <v>0.5714285714285714</v>
      </c>
      <c r="K123" s="16">
        <v>3</v>
      </c>
      <c r="L123" s="23">
        <f t="shared" si="181"/>
        <v>1</v>
      </c>
      <c r="M123" s="24">
        <v>0</v>
      </c>
      <c r="N123" s="25">
        <f t="shared" si="182"/>
        <v>1</v>
      </c>
      <c r="O123" s="16">
        <v>0</v>
      </c>
      <c r="P123" s="23">
        <f t="shared" si="183"/>
        <v>1</v>
      </c>
      <c r="Q123" s="24">
        <v>0</v>
      </c>
      <c r="R123" s="25">
        <f t="shared" si="184"/>
        <v>1</v>
      </c>
      <c r="S123" s="24">
        <v>0</v>
      </c>
      <c r="T123" s="25">
        <f t="shared" si="185"/>
        <v>1</v>
      </c>
      <c r="U123" s="24">
        <v>0</v>
      </c>
      <c r="V123" s="25">
        <f t="shared" si="186"/>
        <v>1</v>
      </c>
      <c r="W123" s="24">
        <v>0</v>
      </c>
      <c r="X123" s="25">
        <f t="shared" si="179"/>
        <v>1</v>
      </c>
      <c r="Y123" s="24">
        <v>0</v>
      </c>
      <c r="Z123" s="25">
        <f t="shared" si="187"/>
        <v>1</v>
      </c>
    </row>
    <row r="124" spans="1:30" s="16" customFormat="1" ht="16.5" customHeight="1" x14ac:dyDescent="0.15">
      <c r="A124" s="16" t="s">
        <v>50</v>
      </c>
      <c r="B124" s="22">
        <v>2</v>
      </c>
      <c r="C124" s="32">
        <v>0</v>
      </c>
      <c r="D124" s="23">
        <f t="shared" si="166"/>
        <v>0</v>
      </c>
      <c r="E124" s="24">
        <v>0</v>
      </c>
      <c r="F124" s="25">
        <f t="shared" si="172"/>
        <v>0</v>
      </c>
      <c r="G124" s="16">
        <v>0</v>
      </c>
      <c r="H124" s="23">
        <f t="shared" si="167"/>
        <v>0</v>
      </c>
      <c r="I124" s="24">
        <v>0</v>
      </c>
      <c r="J124" s="25">
        <f t="shared" si="168"/>
        <v>0</v>
      </c>
      <c r="K124" s="16">
        <v>0</v>
      </c>
      <c r="L124" s="23">
        <f t="shared" si="181"/>
        <v>0</v>
      </c>
      <c r="M124" s="24">
        <v>0</v>
      </c>
      <c r="N124" s="25">
        <f t="shared" si="182"/>
        <v>0</v>
      </c>
      <c r="O124" s="16">
        <v>0</v>
      </c>
      <c r="P124" s="23">
        <f t="shared" si="183"/>
        <v>0</v>
      </c>
      <c r="Q124" s="24">
        <v>0</v>
      </c>
      <c r="R124" s="25">
        <f t="shared" si="184"/>
        <v>0</v>
      </c>
      <c r="S124" s="24">
        <v>0</v>
      </c>
      <c r="T124" s="25">
        <f t="shared" si="185"/>
        <v>0</v>
      </c>
      <c r="U124" s="24">
        <v>0</v>
      </c>
      <c r="V124" s="25">
        <f t="shared" si="186"/>
        <v>0</v>
      </c>
      <c r="W124" s="24">
        <v>0</v>
      </c>
      <c r="X124" s="25">
        <f t="shared" si="179"/>
        <v>0</v>
      </c>
      <c r="Y124" s="24">
        <v>2</v>
      </c>
      <c r="Z124" s="25">
        <f t="shared" si="187"/>
        <v>1</v>
      </c>
    </row>
    <row r="125" spans="1:30" s="16" customFormat="1" ht="16.5" customHeight="1" x14ac:dyDescent="0.15">
      <c r="A125" s="16" t="s">
        <v>24</v>
      </c>
      <c r="B125" s="22">
        <v>1</v>
      </c>
      <c r="C125" s="32">
        <v>0</v>
      </c>
      <c r="D125" s="23">
        <f t="shared" si="166"/>
        <v>0</v>
      </c>
      <c r="E125" s="24">
        <v>0</v>
      </c>
      <c r="F125" s="25">
        <f t="shared" si="172"/>
        <v>0</v>
      </c>
      <c r="G125" s="16">
        <v>0</v>
      </c>
      <c r="H125" s="23">
        <f t="shared" si="167"/>
        <v>0</v>
      </c>
      <c r="I125" s="24">
        <v>0</v>
      </c>
      <c r="J125" s="25">
        <f t="shared" si="168"/>
        <v>0</v>
      </c>
      <c r="K125" s="16">
        <v>0</v>
      </c>
      <c r="L125" s="23">
        <f t="shared" si="181"/>
        <v>0</v>
      </c>
      <c r="M125" s="24">
        <v>1</v>
      </c>
      <c r="N125" s="25">
        <f t="shared" si="182"/>
        <v>1</v>
      </c>
      <c r="O125" s="16">
        <v>0</v>
      </c>
      <c r="P125" s="23">
        <f t="shared" si="183"/>
        <v>1</v>
      </c>
      <c r="Q125" s="24">
        <v>0</v>
      </c>
      <c r="R125" s="25">
        <f t="shared" si="184"/>
        <v>1</v>
      </c>
      <c r="S125" s="24">
        <v>0</v>
      </c>
      <c r="T125" s="25">
        <f t="shared" si="185"/>
        <v>1</v>
      </c>
      <c r="U125" s="24">
        <v>0</v>
      </c>
      <c r="V125" s="25">
        <f t="shared" si="186"/>
        <v>1</v>
      </c>
      <c r="W125" s="24">
        <v>0</v>
      </c>
      <c r="X125" s="25">
        <f t="shared" si="179"/>
        <v>1</v>
      </c>
      <c r="Y125" s="24">
        <v>0</v>
      </c>
      <c r="Z125" s="25">
        <f t="shared" si="187"/>
        <v>1</v>
      </c>
    </row>
    <row r="126" spans="1:30" s="16" customFormat="1" ht="16.5" customHeight="1" x14ac:dyDescent="0.15">
      <c r="A126" s="16" t="s">
        <v>46</v>
      </c>
      <c r="B126" s="22">
        <v>1</v>
      </c>
      <c r="C126" s="32">
        <v>0</v>
      </c>
      <c r="D126" s="23">
        <f t="shared" si="166"/>
        <v>0</v>
      </c>
      <c r="E126" s="24">
        <v>0</v>
      </c>
      <c r="F126" s="25">
        <f t="shared" si="172"/>
        <v>0</v>
      </c>
      <c r="G126" s="16">
        <v>0</v>
      </c>
      <c r="H126" s="23">
        <f t="shared" si="167"/>
        <v>0</v>
      </c>
      <c r="I126" s="24">
        <v>0</v>
      </c>
      <c r="J126" s="25">
        <f t="shared" si="168"/>
        <v>0</v>
      </c>
      <c r="K126" s="16">
        <v>0</v>
      </c>
      <c r="L126" s="23">
        <f t="shared" si="181"/>
        <v>0</v>
      </c>
      <c r="M126" s="24">
        <v>0</v>
      </c>
      <c r="N126" s="25">
        <f t="shared" ref="N126:N127" si="188">(SUM(M126,K126,I126,G126,E126,C126))/B126</f>
        <v>0</v>
      </c>
      <c r="O126" s="16">
        <v>0</v>
      </c>
      <c r="P126" s="23">
        <f t="shared" si="183"/>
        <v>0</v>
      </c>
      <c r="Q126" s="24">
        <v>0</v>
      </c>
      <c r="R126" s="25">
        <f t="shared" si="184"/>
        <v>0</v>
      </c>
      <c r="S126" s="24">
        <v>0</v>
      </c>
      <c r="T126" s="25">
        <f t="shared" si="185"/>
        <v>0</v>
      </c>
      <c r="U126" s="24">
        <v>0</v>
      </c>
      <c r="V126" s="25">
        <f t="shared" si="186"/>
        <v>0</v>
      </c>
      <c r="W126" s="24">
        <v>0</v>
      </c>
      <c r="X126" s="25">
        <f t="shared" si="179"/>
        <v>0</v>
      </c>
      <c r="Y126" s="24">
        <v>0</v>
      </c>
      <c r="Z126" s="25">
        <f t="shared" si="187"/>
        <v>0</v>
      </c>
    </row>
    <row r="127" spans="1:30" s="16" customFormat="1" ht="16.5" customHeight="1" x14ac:dyDescent="0.15">
      <c r="A127" s="16" t="s">
        <v>38</v>
      </c>
      <c r="B127" s="22">
        <v>1</v>
      </c>
      <c r="C127" s="32">
        <v>0</v>
      </c>
      <c r="D127" s="23">
        <f t="shared" si="166"/>
        <v>0</v>
      </c>
      <c r="E127" s="24">
        <v>1</v>
      </c>
      <c r="F127" s="25">
        <f t="shared" si="172"/>
        <v>1</v>
      </c>
      <c r="G127" s="16">
        <v>0</v>
      </c>
      <c r="H127" s="23">
        <f t="shared" si="167"/>
        <v>1</v>
      </c>
      <c r="I127" s="24">
        <v>0</v>
      </c>
      <c r="J127" s="25">
        <f t="shared" si="168"/>
        <v>1</v>
      </c>
      <c r="K127" s="16">
        <v>0</v>
      </c>
      <c r="L127" s="23">
        <f t="shared" si="181"/>
        <v>1</v>
      </c>
      <c r="M127" s="24">
        <v>0</v>
      </c>
      <c r="N127" s="25">
        <f t="shared" si="188"/>
        <v>1</v>
      </c>
      <c r="O127" s="16">
        <v>0</v>
      </c>
      <c r="P127" s="23">
        <f t="shared" si="183"/>
        <v>1</v>
      </c>
      <c r="Q127" s="24">
        <v>0</v>
      </c>
      <c r="R127" s="25">
        <f t="shared" si="184"/>
        <v>1</v>
      </c>
      <c r="S127" s="24">
        <v>0</v>
      </c>
      <c r="T127" s="25">
        <f t="shared" si="185"/>
        <v>1</v>
      </c>
      <c r="U127" s="24">
        <v>0</v>
      </c>
      <c r="V127" s="25">
        <f t="shared" si="186"/>
        <v>1</v>
      </c>
      <c r="W127" s="24">
        <v>0</v>
      </c>
      <c r="X127" s="25">
        <f t="shared" si="179"/>
        <v>1</v>
      </c>
      <c r="Y127" s="24">
        <v>0</v>
      </c>
      <c r="Z127" s="25">
        <f t="shared" si="187"/>
        <v>1</v>
      </c>
    </row>
    <row r="128" spans="1:30" s="16" customFormat="1" ht="16.5" customHeight="1" x14ac:dyDescent="0.15">
      <c r="A128" s="16" t="s">
        <v>25</v>
      </c>
      <c r="B128" s="22">
        <v>12</v>
      </c>
      <c r="C128" s="16">
        <v>1</v>
      </c>
      <c r="D128" s="23">
        <f t="shared" si="166"/>
        <v>8.3333333333333329E-2</v>
      </c>
      <c r="E128" s="24">
        <v>5</v>
      </c>
      <c r="F128" s="25">
        <f t="shared" si="172"/>
        <v>0.5</v>
      </c>
      <c r="G128" s="16">
        <v>0</v>
      </c>
      <c r="H128" s="23">
        <f t="shared" si="167"/>
        <v>0.5</v>
      </c>
      <c r="I128" s="24">
        <v>0</v>
      </c>
      <c r="J128" s="25">
        <f t="shared" si="168"/>
        <v>0.5</v>
      </c>
      <c r="K128" s="16">
        <v>1</v>
      </c>
      <c r="L128" s="23">
        <f t="shared" si="181"/>
        <v>0.58333333333333337</v>
      </c>
      <c r="M128" s="24">
        <v>1</v>
      </c>
      <c r="N128" s="25">
        <f>(SUM(M128,K128,I128,G128,E128,C128))/B128</f>
        <v>0.66666666666666663</v>
      </c>
      <c r="O128" s="16">
        <v>1</v>
      </c>
      <c r="P128" s="23">
        <f t="shared" si="183"/>
        <v>0.75</v>
      </c>
      <c r="Q128" s="24">
        <v>0</v>
      </c>
      <c r="R128" s="25">
        <f t="shared" si="184"/>
        <v>0.75</v>
      </c>
      <c r="S128" s="24">
        <v>0</v>
      </c>
      <c r="T128" s="25">
        <f t="shared" si="185"/>
        <v>0.75</v>
      </c>
      <c r="U128" s="24">
        <v>0</v>
      </c>
      <c r="V128" s="25">
        <f t="shared" si="186"/>
        <v>0.75</v>
      </c>
      <c r="W128" s="24">
        <v>0</v>
      </c>
      <c r="X128" s="25">
        <f t="shared" si="179"/>
        <v>0.75</v>
      </c>
      <c r="Y128" s="24">
        <v>0</v>
      </c>
      <c r="Z128" s="25">
        <f t="shared" si="187"/>
        <v>0.75</v>
      </c>
    </row>
    <row r="129" spans="1:34" s="16" customFormat="1" ht="16.5" customHeight="1" x14ac:dyDescent="0.1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</row>
    <row r="130" spans="1:34" s="16" customFormat="1" ht="16.5" customHeight="1" x14ac:dyDescent="0.1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</row>
    <row r="131" spans="1:34" s="16" customFormat="1" ht="16.5" customHeight="1" x14ac:dyDescent="0.15">
      <c r="A131" s="17" t="s">
        <v>49</v>
      </c>
      <c r="B131" s="18"/>
      <c r="C131" s="35" t="s">
        <v>27</v>
      </c>
      <c r="D131" s="35"/>
      <c r="E131" s="33" t="s">
        <v>12</v>
      </c>
      <c r="F131" s="34"/>
      <c r="G131" s="33" t="s">
        <v>14</v>
      </c>
      <c r="H131" s="34"/>
      <c r="I131" s="33" t="s">
        <v>30</v>
      </c>
      <c r="J131" s="34"/>
      <c r="K131" s="33" t="s">
        <v>15</v>
      </c>
      <c r="L131" s="34"/>
      <c r="M131" s="33" t="s">
        <v>13</v>
      </c>
      <c r="N131" s="34"/>
      <c r="O131" s="33" t="s">
        <v>40</v>
      </c>
      <c r="P131" s="34"/>
      <c r="Q131" s="33" t="s">
        <v>41</v>
      </c>
      <c r="R131" s="34"/>
      <c r="S131" s="33" t="s">
        <v>16</v>
      </c>
      <c r="T131" s="34"/>
      <c r="U131" s="33" t="s">
        <v>42</v>
      </c>
      <c r="V131" s="35"/>
      <c r="W131" s="33" t="s">
        <v>17</v>
      </c>
      <c r="X131" s="34"/>
      <c r="Y131" s="33" t="s">
        <v>16</v>
      </c>
      <c r="Z131" s="34"/>
      <c r="AA131" s="33" t="s">
        <v>64</v>
      </c>
      <c r="AB131" s="34"/>
    </row>
    <row r="132" spans="1:34" s="16" customFormat="1" ht="16.5" customHeight="1" x14ac:dyDescent="0.15">
      <c r="B132" s="18" t="s">
        <v>1</v>
      </c>
      <c r="C132" s="19" t="s">
        <v>3</v>
      </c>
      <c r="D132" s="19" t="s">
        <v>4</v>
      </c>
      <c r="E132" s="20" t="s">
        <v>3</v>
      </c>
      <c r="F132" s="21" t="s">
        <v>4</v>
      </c>
      <c r="G132" s="19" t="s">
        <v>3</v>
      </c>
      <c r="H132" s="19" t="s">
        <v>4</v>
      </c>
      <c r="I132" s="20" t="s">
        <v>3</v>
      </c>
      <c r="J132" s="21" t="s">
        <v>4</v>
      </c>
      <c r="K132" s="19" t="s">
        <v>3</v>
      </c>
      <c r="L132" s="19" t="s">
        <v>4</v>
      </c>
      <c r="M132" s="20" t="s">
        <v>3</v>
      </c>
      <c r="N132" s="21" t="s">
        <v>4</v>
      </c>
      <c r="O132" s="19" t="s">
        <v>3</v>
      </c>
      <c r="P132" s="19" t="s">
        <v>4</v>
      </c>
      <c r="Q132" s="20" t="s">
        <v>3</v>
      </c>
      <c r="R132" s="21" t="s">
        <v>4</v>
      </c>
      <c r="S132" s="20" t="s">
        <v>3</v>
      </c>
      <c r="T132" s="21" t="s">
        <v>4</v>
      </c>
      <c r="U132" s="20" t="s">
        <v>3</v>
      </c>
      <c r="V132" s="21" t="s">
        <v>4</v>
      </c>
      <c r="W132" s="20" t="s">
        <v>3</v>
      </c>
      <c r="X132" s="21" t="s">
        <v>4</v>
      </c>
      <c r="Y132" s="20" t="s">
        <v>3</v>
      </c>
      <c r="Z132" s="21" t="s">
        <v>4</v>
      </c>
      <c r="AA132" s="20" t="s">
        <v>3</v>
      </c>
      <c r="AB132" s="21" t="s">
        <v>4</v>
      </c>
      <c r="AC132" s="27"/>
      <c r="AD132" s="27"/>
      <c r="AE132" s="27"/>
      <c r="AF132" s="27"/>
      <c r="AG132" s="27"/>
      <c r="AH132" s="27"/>
    </row>
    <row r="133" spans="1:34" s="16" customFormat="1" ht="16.5" customHeight="1" x14ac:dyDescent="0.15">
      <c r="A133" s="16" t="s">
        <v>20</v>
      </c>
      <c r="B133" s="22">
        <v>3</v>
      </c>
      <c r="C133" s="16">
        <v>0</v>
      </c>
      <c r="D133" s="23">
        <f t="shared" ref="D133:D135" si="189">(C133/B133)</f>
        <v>0</v>
      </c>
      <c r="E133" s="24">
        <v>0</v>
      </c>
      <c r="F133" s="25">
        <f>(SUM(E133,C133))/B133</f>
        <v>0</v>
      </c>
      <c r="G133" s="16">
        <v>1</v>
      </c>
      <c r="H133" s="23">
        <f t="shared" ref="H133:H135" si="190">(SUM(G133,E133,C133))/B133</f>
        <v>0.33333333333333331</v>
      </c>
      <c r="I133" s="24">
        <v>0</v>
      </c>
      <c r="J133" s="25">
        <f t="shared" ref="J133:J135" si="191">(SUM(I133,G133,E133,C133))/B133</f>
        <v>0.33333333333333331</v>
      </c>
      <c r="K133" s="16">
        <v>0</v>
      </c>
      <c r="L133" s="23">
        <f t="shared" ref="L133:L135" si="192">(SUM(K133,I133,G133,E133,C133))/B133</f>
        <v>0.33333333333333331</v>
      </c>
      <c r="M133" s="24">
        <v>2</v>
      </c>
      <c r="N133" s="25">
        <f t="shared" ref="N133:N141" si="193">(SUM(M133,K133,I133,G133,E133,C133))/B133</f>
        <v>1</v>
      </c>
      <c r="O133" s="16">
        <v>0</v>
      </c>
      <c r="P133" s="23">
        <f t="shared" ref="P133:P141" si="194">(SUM(O133,M133,K133,I133,G133,E133,C133))/B133</f>
        <v>1</v>
      </c>
      <c r="Q133" s="24">
        <v>0</v>
      </c>
      <c r="R133" s="25">
        <f t="shared" ref="R133:R141" si="195">(SUM(Q133,O133,M133,K133,I133,G133,E133,C133))/B133</f>
        <v>1</v>
      </c>
      <c r="S133" s="24">
        <v>0</v>
      </c>
      <c r="T133" s="25">
        <f t="shared" ref="T133:T141" si="196">(SUM(S133,Q133,O133,M133,K133,I133,G133,E133, C133))/B133</f>
        <v>1</v>
      </c>
      <c r="U133" s="24">
        <v>0</v>
      </c>
      <c r="V133" s="25">
        <f t="shared" ref="V133:V141" si="197">(SUM(U133,S133,Q133,O133,M133,K133,I133,G133,E133,C133))/B133</f>
        <v>1</v>
      </c>
      <c r="W133" s="24">
        <v>0</v>
      </c>
      <c r="X133" s="25">
        <f t="shared" ref="X133:X141" si="198">(SUM(W133,U133,S133,Q133,O133,M133,K133,I133,G133,E133,C133))/B133</f>
        <v>1</v>
      </c>
      <c r="Y133" s="24">
        <v>0</v>
      </c>
      <c r="Z133" s="25">
        <v>1</v>
      </c>
      <c r="AA133" s="24">
        <v>0</v>
      </c>
      <c r="AB133" s="25">
        <f t="shared" ref="AB133:AB141" si="199">(SUM(AA133,W133,U133,S133,Q133,O133,M133,K133,I133,G133,E133,C133))/B133</f>
        <v>1</v>
      </c>
      <c r="AC133" s="26"/>
      <c r="AD133" s="28"/>
      <c r="AE133" s="26"/>
      <c r="AF133" s="28"/>
      <c r="AG133" s="26"/>
      <c r="AH133" s="28"/>
    </row>
    <row r="134" spans="1:34" s="16" customFormat="1" ht="16.5" customHeight="1" x14ac:dyDescent="0.15">
      <c r="A134" s="16" t="s">
        <v>31</v>
      </c>
      <c r="B134" s="22">
        <v>2</v>
      </c>
      <c r="C134" s="16">
        <v>0</v>
      </c>
      <c r="D134" s="23">
        <f t="shared" si="189"/>
        <v>0</v>
      </c>
      <c r="E134" s="24">
        <v>0</v>
      </c>
      <c r="F134" s="25">
        <f>(SUM(E134,C134))/B134</f>
        <v>0</v>
      </c>
      <c r="G134" s="16">
        <v>0</v>
      </c>
      <c r="H134" s="23">
        <f t="shared" si="190"/>
        <v>0</v>
      </c>
      <c r="I134" s="24">
        <v>2</v>
      </c>
      <c r="J134" s="25">
        <f t="shared" si="191"/>
        <v>1</v>
      </c>
      <c r="K134" s="16">
        <v>0</v>
      </c>
      <c r="L134" s="23">
        <f t="shared" si="192"/>
        <v>1</v>
      </c>
      <c r="M134" s="24">
        <v>0</v>
      </c>
      <c r="N134" s="25">
        <f t="shared" si="193"/>
        <v>1</v>
      </c>
      <c r="O134" s="16">
        <v>0</v>
      </c>
      <c r="P134" s="23">
        <f t="shared" si="194"/>
        <v>1</v>
      </c>
      <c r="Q134" s="24">
        <v>0</v>
      </c>
      <c r="R134" s="25">
        <f t="shared" si="195"/>
        <v>1</v>
      </c>
      <c r="S134" s="24">
        <v>0</v>
      </c>
      <c r="T134" s="25">
        <f t="shared" si="196"/>
        <v>1</v>
      </c>
      <c r="U134" s="24">
        <v>0</v>
      </c>
      <c r="V134" s="25">
        <f t="shared" si="197"/>
        <v>1</v>
      </c>
      <c r="W134" s="24">
        <v>0</v>
      </c>
      <c r="X134" s="25">
        <f t="shared" si="198"/>
        <v>1</v>
      </c>
      <c r="Y134" s="24">
        <v>0</v>
      </c>
      <c r="Z134" s="25">
        <v>1</v>
      </c>
      <c r="AA134" s="24">
        <v>0</v>
      </c>
      <c r="AB134" s="25">
        <f t="shared" si="199"/>
        <v>1</v>
      </c>
      <c r="AC134" s="26"/>
      <c r="AD134" s="28"/>
      <c r="AE134" s="26"/>
      <c r="AF134" s="28"/>
      <c r="AG134" s="26"/>
      <c r="AH134" s="28"/>
    </row>
    <row r="135" spans="1:34" s="16" customFormat="1" ht="16.5" customHeight="1" x14ac:dyDescent="0.15">
      <c r="A135" s="16" t="s">
        <v>28</v>
      </c>
      <c r="B135" s="22">
        <v>3</v>
      </c>
      <c r="C135" s="16">
        <v>0</v>
      </c>
      <c r="D135" s="23">
        <f t="shared" si="189"/>
        <v>0</v>
      </c>
      <c r="E135" s="24">
        <v>0</v>
      </c>
      <c r="F135" s="25">
        <f>(SUM(E135,C135))/B135</f>
        <v>0</v>
      </c>
      <c r="G135" s="16">
        <v>0</v>
      </c>
      <c r="H135" s="23">
        <f t="shared" si="190"/>
        <v>0</v>
      </c>
      <c r="I135" s="24">
        <v>0</v>
      </c>
      <c r="J135" s="25">
        <f t="shared" si="191"/>
        <v>0</v>
      </c>
      <c r="K135" s="16">
        <v>0</v>
      </c>
      <c r="L135" s="23">
        <f t="shared" si="192"/>
        <v>0</v>
      </c>
      <c r="M135" s="24">
        <v>1</v>
      </c>
      <c r="N135" s="25">
        <f t="shared" si="193"/>
        <v>0.33333333333333331</v>
      </c>
      <c r="O135" s="16">
        <v>0</v>
      </c>
      <c r="P135" s="23">
        <f t="shared" si="194"/>
        <v>0.33333333333333331</v>
      </c>
      <c r="Q135" s="24">
        <v>0</v>
      </c>
      <c r="R135" s="25">
        <f t="shared" si="195"/>
        <v>0.33333333333333331</v>
      </c>
      <c r="S135" s="24">
        <v>0</v>
      </c>
      <c r="T135" s="25">
        <f t="shared" si="196"/>
        <v>0.33333333333333331</v>
      </c>
      <c r="U135" s="24">
        <v>0</v>
      </c>
      <c r="V135" s="25">
        <f t="shared" si="197"/>
        <v>0.33333333333333331</v>
      </c>
      <c r="W135" s="24">
        <v>0</v>
      </c>
      <c r="X135" s="25">
        <f t="shared" si="198"/>
        <v>0.33333333333333331</v>
      </c>
      <c r="Y135" s="24">
        <v>0</v>
      </c>
      <c r="Z135" s="25">
        <v>0.33</v>
      </c>
      <c r="AA135" s="24">
        <v>0</v>
      </c>
      <c r="AB135" s="25">
        <f t="shared" si="199"/>
        <v>0.33333333333333331</v>
      </c>
      <c r="AC135" s="26"/>
      <c r="AD135" s="28"/>
      <c r="AE135" s="26"/>
      <c r="AF135" s="28"/>
      <c r="AG135" s="26"/>
      <c r="AH135" s="28"/>
    </row>
    <row r="136" spans="1:34" s="16" customFormat="1" ht="16.5" customHeight="1" x14ac:dyDescent="0.15">
      <c r="A136" s="16" t="s">
        <v>21</v>
      </c>
      <c r="B136" s="22">
        <v>3</v>
      </c>
      <c r="C136" s="16">
        <v>0</v>
      </c>
      <c r="D136" s="23">
        <f t="shared" ref="D136:D139" si="200">(C136/B136)</f>
        <v>0</v>
      </c>
      <c r="E136" s="24">
        <v>0</v>
      </c>
      <c r="F136" s="25">
        <f t="shared" ref="F136:F139" si="201">(SUM(E136,C136))/B136</f>
        <v>0</v>
      </c>
      <c r="G136" s="16">
        <v>0</v>
      </c>
      <c r="H136" s="23">
        <f t="shared" ref="H136:H139" si="202">(SUM(G136,E136,C136))/B136</f>
        <v>0</v>
      </c>
      <c r="I136" s="24">
        <v>2</v>
      </c>
      <c r="J136" s="25">
        <f t="shared" ref="J136:J139" si="203">(SUM(I136,G136,E136,C136))/B136</f>
        <v>0.66666666666666663</v>
      </c>
      <c r="K136" s="16">
        <v>0</v>
      </c>
      <c r="L136" s="23">
        <f t="shared" ref="L136:L139" si="204">(SUM(K136,I136,G136,E136,C136))/B136</f>
        <v>0.66666666666666663</v>
      </c>
      <c r="M136" s="24">
        <v>0</v>
      </c>
      <c r="N136" s="25">
        <f t="shared" si="193"/>
        <v>0.66666666666666663</v>
      </c>
      <c r="O136" s="16">
        <v>0</v>
      </c>
      <c r="P136" s="23">
        <f t="shared" si="194"/>
        <v>0.66666666666666663</v>
      </c>
      <c r="Q136" s="24">
        <v>0</v>
      </c>
      <c r="R136" s="25">
        <f t="shared" si="195"/>
        <v>0.66666666666666663</v>
      </c>
      <c r="S136" s="24">
        <v>0</v>
      </c>
      <c r="T136" s="25">
        <f t="shared" si="196"/>
        <v>0.66666666666666663</v>
      </c>
      <c r="U136" s="24">
        <v>0</v>
      </c>
      <c r="V136" s="25">
        <f t="shared" si="197"/>
        <v>0.66666666666666663</v>
      </c>
      <c r="W136" s="24">
        <v>0</v>
      </c>
      <c r="X136" s="25">
        <f t="shared" si="198"/>
        <v>0.66666666666666663</v>
      </c>
      <c r="Y136" s="24">
        <v>0</v>
      </c>
      <c r="Z136" s="25">
        <v>0.67</v>
      </c>
      <c r="AA136" s="24">
        <v>0</v>
      </c>
      <c r="AB136" s="25">
        <f t="shared" si="199"/>
        <v>0.66666666666666663</v>
      </c>
      <c r="AC136" s="26"/>
      <c r="AD136" s="28"/>
      <c r="AE136" s="26"/>
      <c r="AF136" s="28"/>
      <c r="AG136" s="26"/>
      <c r="AH136" s="28"/>
    </row>
    <row r="137" spans="1:34" s="16" customFormat="1" ht="16.5" customHeight="1" x14ac:dyDescent="0.15">
      <c r="A137" s="16" t="s">
        <v>37</v>
      </c>
      <c r="B137" s="22">
        <v>2</v>
      </c>
      <c r="C137" s="16">
        <v>0</v>
      </c>
      <c r="D137" s="23">
        <f t="shared" si="200"/>
        <v>0</v>
      </c>
      <c r="E137" s="24">
        <v>0</v>
      </c>
      <c r="F137" s="25">
        <f t="shared" si="201"/>
        <v>0</v>
      </c>
      <c r="G137" s="16">
        <v>0</v>
      </c>
      <c r="H137" s="23">
        <f t="shared" si="202"/>
        <v>0</v>
      </c>
      <c r="I137" s="24">
        <v>0</v>
      </c>
      <c r="J137" s="25">
        <f t="shared" si="203"/>
        <v>0</v>
      </c>
      <c r="K137" s="16">
        <v>1</v>
      </c>
      <c r="L137" s="23">
        <f t="shared" si="204"/>
        <v>0.5</v>
      </c>
      <c r="M137" s="24">
        <v>0</v>
      </c>
      <c r="N137" s="25">
        <f t="shared" si="193"/>
        <v>0.5</v>
      </c>
      <c r="O137" s="16">
        <v>0</v>
      </c>
      <c r="P137" s="23">
        <f t="shared" si="194"/>
        <v>0.5</v>
      </c>
      <c r="Q137" s="24">
        <v>0</v>
      </c>
      <c r="R137" s="25">
        <f t="shared" si="195"/>
        <v>0.5</v>
      </c>
      <c r="S137" s="24">
        <v>0</v>
      </c>
      <c r="T137" s="25">
        <f t="shared" si="196"/>
        <v>0.5</v>
      </c>
      <c r="U137" s="24">
        <v>0</v>
      </c>
      <c r="V137" s="25">
        <f t="shared" si="197"/>
        <v>0.5</v>
      </c>
      <c r="W137" s="24">
        <v>0</v>
      </c>
      <c r="X137" s="25">
        <f t="shared" si="198"/>
        <v>0.5</v>
      </c>
      <c r="Y137" s="24">
        <v>0</v>
      </c>
      <c r="Z137" s="25">
        <v>0.5</v>
      </c>
      <c r="AA137" s="24">
        <v>0</v>
      </c>
      <c r="AB137" s="25">
        <f t="shared" si="199"/>
        <v>0.5</v>
      </c>
      <c r="AC137" s="26"/>
      <c r="AD137" s="28"/>
      <c r="AE137" s="26"/>
      <c r="AF137" s="28"/>
      <c r="AG137" s="26"/>
      <c r="AH137" s="28"/>
    </row>
    <row r="138" spans="1:34" s="16" customFormat="1" ht="16.5" customHeight="1" x14ac:dyDescent="0.15">
      <c r="A138" s="16" t="s">
        <v>22</v>
      </c>
      <c r="B138" s="22">
        <v>1</v>
      </c>
      <c r="C138" s="16">
        <v>0</v>
      </c>
      <c r="D138" s="23">
        <f t="shared" si="200"/>
        <v>0</v>
      </c>
      <c r="E138" s="24">
        <v>0</v>
      </c>
      <c r="F138" s="25">
        <f t="shared" si="201"/>
        <v>0</v>
      </c>
      <c r="G138" s="16">
        <v>0</v>
      </c>
      <c r="H138" s="23">
        <f t="shared" si="202"/>
        <v>0</v>
      </c>
      <c r="I138" s="24">
        <v>0</v>
      </c>
      <c r="J138" s="25">
        <f t="shared" si="203"/>
        <v>0</v>
      </c>
      <c r="K138" s="16">
        <v>0</v>
      </c>
      <c r="L138" s="23">
        <f t="shared" si="204"/>
        <v>0</v>
      </c>
      <c r="M138" s="24">
        <v>0</v>
      </c>
      <c r="N138" s="25">
        <f t="shared" si="193"/>
        <v>0</v>
      </c>
      <c r="O138" s="16">
        <v>0</v>
      </c>
      <c r="P138" s="23">
        <f t="shared" si="194"/>
        <v>0</v>
      </c>
      <c r="Q138" s="24">
        <v>0</v>
      </c>
      <c r="R138" s="25">
        <f t="shared" si="195"/>
        <v>0</v>
      </c>
      <c r="S138" s="24">
        <v>0</v>
      </c>
      <c r="T138" s="25">
        <f t="shared" si="196"/>
        <v>0</v>
      </c>
      <c r="U138" s="24">
        <v>0</v>
      </c>
      <c r="V138" s="25">
        <f t="shared" si="197"/>
        <v>0</v>
      </c>
      <c r="W138" s="24">
        <v>0</v>
      </c>
      <c r="X138" s="25">
        <f t="shared" si="198"/>
        <v>0</v>
      </c>
      <c r="Y138" s="24">
        <v>0</v>
      </c>
      <c r="Z138" s="25">
        <v>0</v>
      </c>
      <c r="AA138" s="24">
        <v>0</v>
      </c>
      <c r="AB138" s="25">
        <f t="shared" si="199"/>
        <v>0</v>
      </c>
      <c r="AC138" s="26"/>
      <c r="AD138" s="28"/>
      <c r="AE138" s="26"/>
      <c r="AF138" s="28"/>
      <c r="AG138" s="26"/>
      <c r="AH138" s="28"/>
    </row>
    <row r="139" spans="1:34" s="16" customFormat="1" ht="16.5" customHeight="1" x14ac:dyDescent="0.15">
      <c r="A139" s="16" t="s">
        <v>50</v>
      </c>
      <c r="B139" s="22">
        <v>1</v>
      </c>
      <c r="C139" s="16">
        <v>0</v>
      </c>
      <c r="D139" s="23">
        <f t="shared" si="200"/>
        <v>0</v>
      </c>
      <c r="E139" s="24">
        <v>0</v>
      </c>
      <c r="F139" s="25">
        <f t="shared" si="201"/>
        <v>0</v>
      </c>
      <c r="G139" s="16">
        <v>0</v>
      </c>
      <c r="H139" s="23">
        <f t="shared" si="202"/>
        <v>0</v>
      </c>
      <c r="I139" s="24">
        <v>0</v>
      </c>
      <c r="J139" s="25">
        <f t="shared" si="203"/>
        <v>0</v>
      </c>
      <c r="K139" s="16">
        <v>0</v>
      </c>
      <c r="L139" s="23">
        <f t="shared" si="204"/>
        <v>0</v>
      </c>
      <c r="M139" s="24">
        <v>0</v>
      </c>
      <c r="N139" s="25">
        <f t="shared" si="193"/>
        <v>0</v>
      </c>
      <c r="O139" s="16">
        <v>0</v>
      </c>
      <c r="P139" s="23">
        <f t="shared" si="194"/>
        <v>0</v>
      </c>
      <c r="Q139" s="24">
        <v>0</v>
      </c>
      <c r="R139" s="25">
        <f t="shared" si="195"/>
        <v>0</v>
      </c>
      <c r="S139" s="24">
        <v>0</v>
      </c>
      <c r="T139" s="25">
        <f t="shared" si="196"/>
        <v>0</v>
      </c>
      <c r="U139" s="24">
        <v>0</v>
      </c>
      <c r="V139" s="25">
        <f t="shared" si="197"/>
        <v>0</v>
      </c>
      <c r="W139" s="24">
        <v>1</v>
      </c>
      <c r="X139" s="25">
        <f t="shared" si="198"/>
        <v>1</v>
      </c>
      <c r="Y139" s="24">
        <v>0</v>
      </c>
      <c r="Z139" s="25">
        <v>1</v>
      </c>
      <c r="AA139" s="24">
        <v>0</v>
      </c>
      <c r="AB139" s="25">
        <f t="shared" si="199"/>
        <v>1</v>
      </c>
      <c r="AC139" s="26"/>
      <c r="AD139" s="28"/>
      <c r="AE139" s="26"/>
      <c r="AF139" s="28"/>
      <c r="AG139" s="26"/>
      <c r="AH139" s="28"/>
    </row>
    <row r="140" spans="1:34" s="16" customFormat="1" ht="16.5" customHeight="1" x14ac:dyDescent="0.15">
      <c r="A140" s="16" t="s">
        <v>38</v>
      </c>
      <c r="B140" s="22">
        <v>1</v>
      </c>
      <c r="C140" s="16">
        <v>0</v>
      </c>
      <c r="D140" s="23">
        <f t="shared" ref="D140:D141" si="205">(C140/B140)</f>
        <v>0</v>
      </c>
      <c r="E140" s="24">
        <v>0</v>
      </c>
      <c r="F140" s="25">
        <f t="shared" ref="F140:F141" si="206">(SUM(E140,C140))/B140</f>
        <v>0</v>
      </c>
      <c r="G140" s="16">
        <v>0</v>
      </c>
      <c r="H140" s="23">
        <f t="shared" ref="H140:H141" si="207">(SUM(G140,E140,C140))/B140</f>
        <v>0</v>
      </c>
      <c r="I140" s="24">
        <v>0</v>
      </c>
      <c r="J140" s="25">
        <f t="shared" ref="J140:J141" si="208">(SUM(I140,G140,E140,C140))/B140</f>
        <v>0</v>
      </c>
      <c r="K140" s="16">
        <v>0</v>
      </c>
      <c r="L140" s="23">
        <f t="shared" ref="L140:L141" si="209">(SUM(K140,I140,G140,E140,C140))/B140</f>
        <v>0</v>
      </c>
      <c r="M140" s="24">
        <v>0</v>
      </c>
      <c r="N140" s="25">
        <f t="shared" si="193"/>
        <v>0</v>
      </c>
      <c r="O140" s="16">
        <v>0</v>
      </c>
      <c r="P140" s="23">
        <f t="shared" si="194"/>
        <v>0</v>
      </c>
      <c r="Q140" s="24">
        <v>0</v>
      </c>
      <c r="R140" s="25">
        <f t="shared" si="195"/>
        <v>0</v>
      </c>
      <c r="S140" s="24">
        <v>0</v>
      </c>
      <c r="T140" s="25">
        <f t="shared" si="196"/>
        <v>0</v>
      </c>
      <c r="U140" s="24">
        <v>0</v>
      </c>
      <c r="V140" s="25">
        <f t="shared" si="197"/>
        <v>0</v>
      </c>
      <c r="W140" s="24">
        <v>0</v>
      </c>
      <c r="X140" s="25">
        <f t="shared" si="198"/>
        <v>0</v>
      </c>
      <c r="Y140" s="24">
        <v>0</v>
      </c>
      <c r="Z140" s="25">
        <v>0</v>
      </c>
      <c r="AA140" s="24">
        <v>0</v>
      </c>
      <c r="AB140" s="25">
        <f t="shared" si="199"/>
        <v>0</v>
      </c>
      <c r="AC140" s="26"/>
      <c r="AD140" s="28"/>
      <c r="AE140" s="26"/>
      <c r="AF140" s="28"/>
      <c r="AG140" s="26"/>
      <c r="AH140" s="28"/>
    </row>
    <row r="141" spans="1:34" s="16" customFormat="1" ht="16.5" customHeight="1" x14ac:dyDescent="0.15">
      <c r="A141" s="16" t="s">
        <v>25</v>
      </c>
      <c r="B141" s="22">
        <v>16</v>
      </c>
      <c r="C141" s="16">
        <v>1</v>
      </c>
      <c r="D141" s="23">
        <f t="shared" si="205"/>
        <v>6.25E-2</v>
      </c>
      <c r="E141" s="24">
        <v>0</v>
      </c>
      <c r="F141" s="25">
        <f t="shared" si="206"/>
        <v>6.25E-2</v>
      </c>
      <c r="G141" s="16">
        <v>7</v>
      </c>
      <c r="H141" s="23">
        <f t="shared" si="207"/>
        <v>0.5</v>
      </c>
      <c r="I141" s="24">
        <v>1</v>
      </c>
      <c r="J141" s="25">
        <f t="shared" si="208"/>
        <v>0.5625</v>
      </c>
      <c r="K141" s="16">
        <v>1</v>
      </c>
      <c r="L141" s="23">
        <f t="shared" si="209"/>
        <v>0.625</v>
      </c>
      <c r="M141" s="24">
        <v>0</v>
      </c>
      <c r="N141" s="25">
        <f t="shared" si="193"/>
        <v>0.625</v>
      </c>
      <c r="O141" s="16">
        <v>0</v>
      </c>
      <c r="P141" s="23">
        <f t="shared" si="194"/>
        <v>0.625</v>
      </c>
      <c r="Q141" s="24">
        <v>1</v>
      </c>
      <c r="R141" s="25">
        <f t="shared" si="195"/>
        <v>0.6875</v>
      </c>
      <c r="S141" s="24">
        <v>0</v>
      </c>
      <c r="T141" s="25">
        <f t="shared" si="196"/>
        <v>0.6875</v>
      </c>
      <c r="U141" s="24">
        <v>0</v>
      </c>
      <c r="V141" s="25">
        <f t="shared" si="197"/>
        <v>0.6875</v>
      </c>
      <c r="W141" s="24">
        <v>0</v>
      </c>
      <c r="X141" s="25">
        <f t="shared" si="198"/>
        <v>0.6875</v>
      </c>
      <c r="Y141" s="24">
        <v>0</v>
      </c>
      <c r="Z141" s="25">
        <v>0.69</v>
      </c>
      <c r="AA141" s="24">
        <v>1</v>
      </c>
      <c r="AB141" s="25">
        <f t="shared" si="199"/>
        <v>0.75</v>
      </c>
      <c r="AC141" s="26"/>
      <c r="AD141" s="28"/>
      <c r="AE141" s="26"/>
      <c r="AF141" s="28"/>
      <c r="AG141" s="26"/>
      <c r="AH141" s="28"/>
    </row>
    <row r="142" spans="1:34" s="16" customFormat="1" ht="16.5" customHeight="1" x14ac:dyDescent="0.15">
      <c r="C142" s="24"/>
      <c r="D142" s="25"/>
      <c r="E142" s="24"/>
      <c r="F142" s="25"/>
      <c r="H142" s="23"/>
      <c r="I142" s="24"/>
      <c r="J142" s="25"/>
      <c r="L142" s="23"/>
      <c r="M142" s="24"/>
      <c r="N142" s="25"/>
      <c r="Q142" s="24"/>
      <c r="R142" s="22"/>
      <c r="U142" s="24"/>
      <c r="V142" s="22"/>
      <c r="Y142" s="24"/>
      <c r="Z142" s="22"/>
      <c r="AA142" s="24"/>
      <c r="AB142" s="25"/>
      <c r="AC142" s="26"/>
      <c r="AD142" s="26"/>
      <c r="AE142" s="26"/>
      <c r="AF142" s="28"/>
      <c r="AG142" s="26"/>
      <c r="AH142" s="28"/>
    </row>
    <row r="143" spans="1:34" s="16" customFormat="1" ht="16.5" customHeight="1" x14ac:dyDescent="0.15">
      <c r="A143" s="16" t="s">
        <v>72</v>
      </c>
      <c r="B143" s="16">
        <v>1</v>
      </c>
      <c r="C143" s="24">
        <v>0</v>
      </c>
      <c r="D143" s="25">
        <v>0</v>
      </c>
      <c r="E143" s="24">
        <v>0</v>
      </c>
      <c r="F143" s="25">
        <v>0</v>
      </c>
      <c r="G143" s="16">
        <v>0</v>
      </c>
      <c r="H143" s="23">
        <v>0</v>
      </c>
      <c r="I143" s="24">
        <v>0</v>
      </c>
      <c r="J143" s="25">
        <v>0</v>
      </c>
      <c r="K143" s="16">
        <v>0</v>
      </c>
      <c r="L143" s="23">
        <v>0</v>
      </c>
      <c r="M143" s="24">
        <v>0</v>
      </c>
      <c r="N143" s="25">
        <v>0</v>
      </c>
      <c r="O143" s="16">
        <v>0</v>
      </c>
      <c r="P143" s="31">
        <v>0</v>
      </c>
      <c r="Q143" s="24">
        <v>0</v>
      </c>
      <c r="R143" s="29">
        <v>1</v>
      </c>
      <c r="S143" s="16">
        <v>0</v>
      </c>
      <c r="T143" s="31">
        <v>1</v>
      </c>
      <c r="U143" s="24">
        <v>0</v>
      </c>
      <c r="V143" s="29">
        <v>1</v>
      </c>
      <c r="W143" s="16">
        <v>0</v>
      </c>
      <c r="X143" s="31">
        <v>1</v>
      </c>
      <c r="Y143" s="24">
        <v>1</v>
      </c>
      <c r="Z143" s="25">
        <v>1</v>
      </c>
      <c r="AA143" s="24">
        <v>0</v>
      </c>
      <c r="AB143" s="25">
        <f>(SUM(AA143,Y143,W143,U143,S143,Q143,O143,M143,K143,I143,G143,E143,C143))/B143</f>
        <v>1</v>
      </c>
    </row>
    <row r="144" spans="1:34" s="16" customFormat="1" ht="16.5" customHeight="1" x14ac:dyDescent="0.15">
      <c r="AA144" s="26"/>
      <c r="AB144" s="26"/>
    </row>
    <row r="145" spans="1:36" s="16" customFormat="1" ht="16.5" customHeight="1" x14ac:dyDescent="0.15">
      <c r="AA145" s="26"/>
      <c r="AB145" s="30"/>
    </row>
    <row r="146" spans="1:36" s="16" customFormat="1" ht="16.5" customHeight="1" x14ac:dyDescent="0.15">
      <c r="A146" s="17" t="s">
        <v>51</v>
      </c>
      <c r="B146" s="18"/>
      <c r="C146" s="33" t="s">
        <v>14</v>
      </c>
      <c r="D146" s="34"/>
      <c r="E146" s="33" t="s">
        <v>30</v>
      </c>
      <c r="F146" s="34"/>
      <c r="G146" s="33" t="s">
        <v>15</v>
      </c>
      <c r="H146" s="34"/>
      <c r="I146" s="33" t="s">
        <v>13</v>
      </c>
      <c r="J146" s="34"/>
      <c r="K146" s="33" t="s">
        <v>40</v>
      </c>
      <c r="L146" s="34"/>
      <c r="M146" s="33" t="s">
        <v>41</v>
      </c>
      <c r="N146" s="34"/>
      <c r="O146" s="33" t="s">
        <v>16</v>
      </c>
      <c r="P146" s="34"/>
      <c r="Q146" s="33" t="s">
        <v>42</v>
      </c>
      <c r="R146" s="35"/>
      <c r="S146" s="33" t="s">
        <v>17</v>
      </c>
      <c r="T146" s="34"/>
    </row>
    <row r="147" spans="1:36" s="16" customFormat="1" ht="16.5" customHeight="1" x14ac:dyDescent="0.15">
      <c r="B147" s="18" t="s">
        <v>1</v>
      </c>
      <c r="C147" s="19" t="s">
        <v>3</v>
      </c>
      <c r="D147" s="19" t="s">
        <v>4</v>
      </c>
      <c r="E147" s="20" t="s">
        <v>3</v>
      </c>
      <c r="F147" s="21" t="s">
        <v>4</v>
      </c>
      <c r="G147" s="19" t="s">
        <v>3</v>
      </c>
      <c r="H147" s="19" t="s">
        <v>4</v>
      </c>
      <c r="I147" s="20" t="s">
        <v>3</v>
      </c>
      <c r="J147" s="21" t="s">
        <v>4</v>
      </c>
      <c r="K147" s="19" t="s">
        <v>3</v>
      </c>
      <c r="L147" s="19" t="s">
        <v>4</v>
      </c>
      <c r="M147" s="20" t="s">
        <v>3</v>
      </c>
      <c r="N147" s="21" t="s">
        <v>4</v>
      </c>
      <c r="O147" s="19" t="s">
        <v>3</v>
      </c>
      <c r="P147" s="19" t="s">
        <v>4</v>
      </c>
      <c r="Q147" s="20" t="s">
        <v>3</v>
      </c>
      <c r="R147" s="21" t="s">
        <v>4</v>
      </c>
      <c r="S147" s="20" t="s">
        <v>3</v>
      </c>
      <c r="T147" s="21" t="s">
        <v>4</v>
      </c>
      <c r="U147" s="20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6"/>
      <c r="AJ147" s="26"/>
    </row>
    <row r="148" spans="1:36" s="16" customFormat="1" ht="16.5" customHeight="1" x14ac:dyDescent="0.15">
      <c r="A148" s="16" t="s">
        <v>20</v>
      </c>
      <c r="B148" s="22">
        <v>1</v>
      </c>
      <c r="C148" s="16">
        <v>1</v>
      </c>
      <c r="D148" s="23">
        <f t="shared" ref="D148:D150" si="210">(C148/B148)</f>
        <v>1</v>
      </c>
      <c r="E148" s="24">
        <v>0</v>
      </c>
      <c r="F148" s="25">
        <f>(SUM(E148,C148))/B148</f>
        <v>1</v>
      </c>
      <c r="G148" s="16">
        <v>0</v>
      </c>
      <c r="H148" s="23">
        <f t="shared" ref="H148:H150" si="211">(SUM(G148,E148,C148))/B148</f>
        <v>1</v>
      </c>
      <c r="I148" s="24">
        <v>0</v>
      </c>
      <c r="J148" s="25">
        <f t="shared" ref="J148:J150" si="212">(SUM(I148,G148,E148,C148))/B148</f>
        <v>1</v>
      </c>
      <c r="K148" s="16">
        <v>0</v>
      </c>
      <c r="L148" s="23">
        <f t="shared" ref="L148:L150" si="213">(SUM(K148,I148,G148,E148,C148))/B148</f>
        <v>1</v>
      </c>
      <c r="M148" s="24">
        <v>0</v>
      </c>
      <c r="N148" s="25">
        <f t="shared" ref="N148:N150" si="214">(SUM(M148,K148,I148,G148,E148,C148))/B148</f>
        <v>1</v>
      </c>
      <c r="O148" s="16">
        <v>0</v>
      </c>
      <c r="P148" s="23">
        <f t="shared" ref="P148:P150" si="215">(SUM(O148,M148,K148,I148,G148,E148,C148))/B148</f>
        <v>1</v>
      </c>
      <c r="Q148" s="24">
        <v>0</v>
      </c>
      <c r="R148" s="25">
        <f t="shared" ref="R148:R150" si="216">(SUM(Q148,O148,M148,K148,I148,G148,E148,C148))/B148</f>
        <v>1</v>
      </c>
      <c r="S148" s="24">
        <v>0</v>
      </c>
      <c r="T148" s="25">
        <f t="shared" ref="T148:T150" si="217">(SUM(S148,Q148,O148,M148,K148,I148,G148,E148, C148))/B148</f>
        <v>1</v>
      </c>
      <c r="U148" s="24"/>
      <c r="V148" s="28"/>
      <c r="W148" s="26"/>
      <c r="X148" s="28"/>
      <c r="Y148" s="26"/>
      <c r="Z148" s="28"/>
      <c r="AA148" s="26"/>
      <c r="AB148" s="28"/>
      <c r="AC148" s="26"/>
      <c r="AD148" s="28"/>
      <c r="AE148" s="26"/>
      <c r="AF148" s="28"/>
      <c r="AG148" s="26"/>
      <c r="AH148" s="28"/>
      <c r="AI148" s="26"/>
      <c r="AJ148" s="26"/>
    </row>
    <row r="149" spans="1:36" s="16" customFormat="1" ht="16.5" customHeight="1" x14ac:dyDescent="0.15">
      <c r="A149" s="16" t="s">
        <v>28</v>
      </c>
      <c r="B149" s="22">
        <v>1</v>
      </c>
      <c r="C149" s="16">
        <v>0</v>
      </c>
      <c r="D149" s="23">
        <f t="shared" si="210"/>
        <v>0</v>
      </c>
      <c r="E149" s="24">
        <v>1</v>
      </c>
      <c r="F149" s="25">
        <f>(SUM(E149,C149))/B149</f>
        <v>1</v>
      </c>
      <c r="G149" s="16">
        <v>0</v>
      </c>
      <c r="H149" s="23">
        <f t="shared" si="211"/>
        <v>1</v>
      </c>
      <c r="I149" s="24">
        <v>0</v>
      </c>
      <c r="J149" s="25">
        <f t="shared" si="212"/>
        <v>1</v>
      </c>
      <c r="K149" s="16">
        <v>0</v>
      </c>
      <c r="L149" s="23">
        <f t="shared" si="213"/>
        <v>1</v>
      </c>
      <c r="M149" s="24">
        <v>0</v>
      </c>
      <c r="N149" s="25">
        <f t="shared" si="214"/>
        <v>1</v>
      </c>
      <c r="O149" s="16">
        <v>0</v>
      </c>
      <c r="P149" s="23">
        <f t="shared" si="215"/>
        <v>1</v>
      </c>
      <c r="Q149" s="24">
        <v>0</v>
      </c>
      <c r="R149" s="25">
        <f t="shared" si="216"/>
        <v>1</v>
      </c>
      <c r="S149" s="24">
        <v>0</v>
      </c>
      <c r="T149" s="25">
        <f t="shared" si="217"/>
        <v>1</v>
      </c>
      <c r="U149" s="24"/>
      <c r="V149" s="28"/>
      <c r="W149" s="26"/>
      <c r="X149" s="28"/>
      <c r="Y149" s="26"/>
      <c r="Z149" s="28"/>
      <c r="AA149" s="26"/>
      <c r="AB149" s="28"/>
      <c r="AC149" s="26"/>
      <c r="AD149" s="28"/>
      <c r="AE149" s="26"/>
      <c r="AF149" s="28"/>
      <c r="AG149" s="26"/>
      <c r="AH149" s="28"/>
      <c r="AI149" s="26"/>
      <c r="AJ149" s="26"/>
    </row>
    <row r="150" spans="1:36" s="16" customFormat="1" ht="16.5" customHeight="1" x14ac:dyDescent="0.15">
      <c r="A150" s="16" t="s">
        <v>36</v>
      </c>
      <c r="B150" s="22">
        <v>1</v>
      </c>
      <c r="C150" s="16">
        <v>0</v>
      </c>
      <c r="D150" s="23">
        <f t="shared" si="210"/>
        <v>0</v>
      </c>
      <c r="E150" s="24">
        <v>0</v>
      </c>
      <c r="F150" s="25">
        <f>(SUM(E150,C150))/B150</f>
        <v>0</v>
      </c>
      <c r="G150" s="16">
        <v>1</v>
      </c>
      <c r="H150" s="23">
        <f t="shared" si="211"/>
        <v>1</v>
      </c>
      <c r="I150" s="24">
        <v>0</v>
      </c>
      <c r="J150" s="25">
        <f t="shared" si="212"/>
        <v>1</v>
      </c>
      <c r="K150" s="16">
        <v>0</v>
      </c>
      <c r="L150" s="23">
        <f t="shared" si="213"/>
        <v>1</v>
      </c>
      <c r="M150" s="24">
        <v>0</v>
      </c>
      <c r="N150" s="25">
        <f t="shared" si="214"/>
        <v>1</v>
      </c>
      <c r="O150" s="16">
        <v>0</v>
      </c>
      <c r="P150" s="23">
        <f t="shared" si="215"/>
        <v>1</v>
      </c>
      <c r="Q150" s="24">
        <v>0</v>
      </c>
      <c r="R150" s="25">
        <f t="shared" si="216"/>
        <v>1</v>
      </c>
      <c r="S150" s="24">
        <v>0</v>
      </c>
      <c r="T150" s="25">
        <f t="shared" si="217"/>
        <v>1</v>
      </c>
      <c r="U150" s="24"/>
      <c r="V150" s="28"/>
      <c r="W150" s="26"/>
      <c r="X150" s="28"/>
      <c r="Y150" s="26"/>
      <c r="Z150" s="28"/>
      <c r="AA150" s="26"/>
      <c r="AB150" s="28"/>
      <c r="AC150" s="26"/>
      <c r="AD150" s="28"/>
      <c r="AE150" s="26"/>
      <c r="AF150" s="28"/>
      <c r="AG150" s="26"/>
      <c r="AH150" s="28"/>
      <c r="AI150" s="26"/>
      <c r="AJ150" s="26"/>
    </row>
    <row r="151" spans="1:36" s="16" customFormat="1" ht="16.5" customHeight="1" x14ac:dyDescent="0.15">
      <c r="A151" s="16" t="s">
        <v>21</v>
      </c>
      <c r="B151" s="22">
        <v>2</v>
      </c>
      <c r="C151" s="16">
        <v>0</v>
      </c>
      <c r="D151" s="23">
        <f t="shared" ref="D151:D154" si="218">(C151/B151)</f>
        <v>0</v>
      </c>
      <c r="E151" s="24">
        <v>1</v>
      </c>
      <c r="F151" s="25">
        <f t="shared" ref="F151:F154" si="219">(SUM(E151,C151))/B151</f>
        <v>0.5</v>
      </c>
      <c r="G151" s="16">
        <v>0</v>
      </c>
      <c r="H151" s="23">
        <f t="shared" ref="H151:H154" si="220">(SUM(G151,E151,C151))/B151</f>
        <v>0.5</v>
      </c>
      <c r="I151" s="24">
        <v>0</v>
      </c>
      <c r="J151" s="25">
        <f t="shared" ref="J151:J154" si="221">(SUM(I151,G151,E151,C151))/B151</f>
        <v>0.5</v>
      </c>
      <c r="K151" s="16">
        <v>1</v>
      </c>
      <c r="L151" s="23">
        <f t="shared" ref="L151:L154" si="222">(SUM(K151,I151,G151,E151,C151))/B151</f>
        <v>1</v>
      </c>
      <c r="M151" s="24">
        <v>0</v>
      </c>
      <c r="N151" s="25">
        <f t="shared" ref="N151:N154" si="223">(SUM(M151,K151,I151,G151,E151,C151))/B151</f>
        <v>1</v>
      </c>
      <c r="O151" s="16">
        <v>0</v>
      </c>
      <c r="P151" s="23">
        <f t="shared" ref="P151:P154" si="224">(SUM(O151,M151,K151,I151,G151,E151,C151))/B151</f>
        <v>1</v>
      </c>
      <c r="Q151" s="24">
        <v>0</v>
      </c>
      <c r="R151" s="25">
        <f t="shared" ref="R151:R154" si="225">(SUM(Q151,O151,M151,K151,I151,G151,E151,C151))/B151</f>
        <v>1</v>
      </c>
      <c r="S151" s="24">
        <v>0</v>
      </c>
      <c r="T151" s="25">
        <f t="shared" ref="T151:T154" si="226">(SUM(S151,Q151,O151,M151,K151,I151,G151,E151, C151))/B151</f>
        <v>1</v>
      </c>
      <c r="U151" s="24"/>
      <c r="V151" s="28"/>
      <c r="W151" s="26"/>
      <c r="X151" s="28"/>
      <c r="Y151" s="26"/>
      <c r="Z151" s="28"/>
      <c r="AA151" s="26"/>
      <c r="AB151" s="28"/>
      <c r="AC151" s="26"/>
      <c r="AD151" s="28"/>
      <c r="AE151" s="26"/>
      <c r="AF151" s="28"/>
      <c r="AG151" s="26"/>
      <c r="AH151" s="28"/>
      <c r="AI151" s="26"/>
      <c r="AJ151" s="26"/>
    </row>
    <row r="152" spans="1:36" s="16" customFormat="1" ht="16.5" customHeight="1" x14ac:dyDescent="0.15">
      <c r="A152" s="16" t="s">
        <v>37</v>
      </c>
      <c r="B152" s="22">
        <v>1</v>
      </c>
      <c r="C152" s="16">
        <v>0</v>
      </c>
      <c r="D152" s="23">
        <f t="shared" si="218"/>
        <v>0</v>
      </c>
      <c r="E152" s="24">
        <v>0</v>
      </c>
      <c r="F152" s="25">
        <f t="shared" si="219"/>
        <v>0</v>
      </c>
      <c r="G152" s="16">
        <v>0</v>
      </c>
      <c r="H152" s="23">
        <f t="shared" si="220"/>
        <v>0</v>
      </c>
      <c r="I152" s="24">
        <v>0</v>
      </c>
      <c r="J152" s="25">
        <f t="shared" si="221"/>
        <v>0</v>
      </c>
      <c r="K152" s="16">
        <v>0</v>
      </c>
      <c r="L152" s="23">
        <f t="shared" si="222"/>
        <v>0</v>
      </c>
      <c r="M152" s="24">
        <v>0</v>
      </c>
      <c r="N152" s="25">
        <f t="shared" si="223"/>
        <v>0</v>
      </c>
      <c r="O152" s="16">
        <v>0</v>
      </c>
      <c r="P152" s="23">
        <f t="shared" si="224"/>
        <v>0</v>
      </c>
      <c r="Q152" s="24">
        <v>0</v>
      </c>
      <c r="R152" s="25">
        <f t="shared" si="225"/>
        <v>0</v>
      </c>
      <c r="S152" s="24">
        <v>0</v>
      </c>
      <c r="T152" s="25">
        <f t="shared" si="226"/>
        <v>0</v>
      </c>
      <c r="U152" s="24"/>
      <c r="V152" s="28"/>
      <c r="W152" s="26"/>
      <c r="X152" s="28"/>
      <c r="Y152" s="26"/>
      <c r="Z152" s="28"/>
      <c r="AA152" s="26"/>
      <c r="AB152" s="28"/>
      <c r="AC152" s="26"/>
      <c r="AD152" s="28"/>
      <c r="AE152" s="26"/>
      <c r="AF152" s="28"/>
      <c r="AG152" s="26"/>
      <c r="AH152" s="28"/>
      <c r="AI152" s="26"/>
      <c r="AJ152" s="26"/>
    </row>
    <row r="153" spans="1:36" s="16" customFormat="1" ht="16.5" customHeight="1" x14ac:dyDescent="0.15">
      <c r="A153" s="16" t="s">
        <v>23</v>
      </c>
      <c r="B153" s="22">
        <v>3</v>
      </c>
      <c r="C153" s="16">
        <v>0</v>
      </c>
      <c r="D153" s="23">
        <f t="shared" si="218"/>
        <v>0</v>
      </c>
      <c r="E153" s="24">
        <v>0</v>
      </c>
      <c r="F153" s="25">
        <f t="shared" si="219"/>
        <v>0</v>
      </c>
      <c r="G153" s="16">
        <v>0</v>
      </c>
      <c r="H153" s="23">
        <f t="shared" si="220"/>
        <v>0</v>
      </c>
      <c r="I153" s="24">
        <v>0</v>
      </c>
      <c r="J153" s="25">
        <f t="shared" si="221"/>
        <v>0</v>
      </c>
      <c r="K153" s="16">
        <v>0</v>
      </c>
      <c r="L153" s="23">
        <f t="shared" si="222"/>
        <v>0</v>
      </c>
      <c r="M153" s="24">
        <v>2</v>
      </c>
      <c r="N153" s="25">
        <f t="shared" si="223"/>
        <v>0.66666666666666663</v>
      </c>
      <c r="O153" s="16">
        <v>0</v>
      </c>
      <c r="P153" s="23">
        <f t="shared" si="224"/>
        <v>0.66666666666666663</v>
      </c>
      <c r="Q153" s="24">
        <v>0</v>
      </c>
      <c r="R153" s="25">
        <f t="shared" si="225"/>
        <v>0.66666666666666663</v>
      </c>
      <c r="S153" s="24">
        <v>1</v>
      </c>
      <c r="T153" s="25">
        <f t="shared" si="226"/>
        <v>1</v>
      </c>
      <c r="U153" s="24"/>
      <c r="V153" s="28"/>
      <c r="W153" s="26"/>
      <c r="X153" s="28"/>
      <c r="Y153" s="26"/>
      <c r="Z153" s="28"/>
      <c r="AA153" s="26"/>
      <c r="AB153" s="28"/>
      <c r="AC153" s="26"/>
      <c r="AD153" s="28"/>
      <c r="AE153" s="26"/>
      <c r="AF153" s="28"/>
      <c r="AG153" s="26"/>
      <c r="AH153" s="28"/>
      <c r="AI153" s="26"/>
      <c r="AJ153" s="26"/>
    </row>
    <row r="154" spans="1:36" s="16" customFormat="1" ht="16.5" customHeight="1" x14ac:dyDescent="0.15">
      <c r="A154" s="16" t="s">
        <v>24</v>
      </c>
      <c r="B154" s="22">
        <v>2</v>
      </c>
      <c r="C154" s="16">
        <v>0</v>
      </c>
      <c r="D154" s="23">
        <f t="shared" si="218"/>
        <v>0</v>
      </c>
      <c r="E154" s="24">
        <v>0</v>
      </c>
      <c r="F154" s="25">
        <f t="shared" si="219"/>
        <v>0</v>
      </c>
      <c r="G154" s="16">
        <v>1</v>
      </c>
      <c r="H154" s="23">
        <f t="shared" si="220"/>
        <v>0.5</v>
      </c>
      <c r="I154" s="24">
        <v>0</v>
      </c>
      <c r="J154" s="25">
        <f t="shared" si="221"/>
        <v>0.5</v>
      </c>
      <c r="K154" s="16">
        <v>0</v>
      </c>
      <c r="L154" s="23">
        <f t="shared" si="222"/>
        <v>0.5</v>
      </c>
      <c r="M154" s="24">
        <v>0</v>
      </c>
      <c r="N154" s="25">
        <f t="shared" si="223"/>
        <v>0.5</v>
      </c>
      <c r="O154" s="16">
        <v>0</v>
      </c>
      <c r="P154" s="23">
        <f t="shared" si="224"/>
        <v>0.5</v>
      </c>
      <c r="Q154" s="24">
        <v>0</v>
      </c>
      <c r="R154" s="25">
        <f t="shared" si="225"/>
        <v>0.5</v>
      </c>
      <c r="S154" s="24">
        <v>0</v>
      </c>
      <c r="T154" s="25">
        <f t="shared" si="226"/>
        <v>0.5</v>
      </c>
      <c r="U154" s="24"/>
      <c r="V154" s="28"/>
      <c r="W154" s="26"/>
      <c r="X154" s="28"/>
      <c r="Y154" s="26"/>
      <c r="Z154" s="28"/>
      <c r="AA154" s="26"/>
      <c r="AB154" s="28"/>
      <c r="AC154" s="26"/>
      <c r="AD154" s="28"/>
      <c r="AE154" s="26"/>
      <c r="AF154" s="28"/>
      <c r="AG154" s="26"/>
      <c r="AH154" s="28"/>
      <c r="AI154" s="26"/>
      <c r="AJ154" s="26"/>
    </row>
    <row r="155" spans="1:36" s="16" customFormat="1" ht="16.5" customHeight="1" x14ac:dyDescent="0.15">
      <c r="A155" s="16" t="s">
        <v>25</v>
      </c>
      <c r="B155" s="22">
        <v>6</v>
      </c>
      <c r="C155" s="16">
        <v>0</v>
      </c>
      <c r="D155" s="23">
        <f t="shared" ref="D155" si="227">(C155/B155)</f>
        <v>0</v>
      </c>
      <c r="E155" s="24">
        <v>6</v>
      </c>
      <c r="F155" s="25">
        <f t="shared" ref="F155" si="228">(SUM(E155,C155))/B155</f>
        <v>1</v>
      </c>
      <c r="G155" s="16">
        <v>0</v>
      </c>
      <c r="H155" s="23">
        <f t="shared" ref="H155" si="229">(SUM(G155,E155,C155))/B155</f>
        <v>1</v>
      </c>
      <c r="I155" s="24">
        <v>0</v>
      </c>
      <c r="J155" s="25">
        <f t="shared" ref="J155" si="230">(SUM(I155,G155,E155,C155))/B155</f>
        <v>1</v>
      </c>
      <c r="K155" s="16">
        <v>0</v>
      </c>
      <c r="L155" s="23">
        <f t="shared" ref="L155" si="231">(SUM(K155,I155,G155,E155,C155))/B155</f>
        <v>1</v>
      </c>
      <c r="M155" s="24">
        <v>0</v>
      </c>
      <c r="N155" s="25">
        <f t="shared" ref="N155" si="232">(SUM(M155,K155,I155,G155,E155,C155))/B155</f>
        <v>1</v>
      </c>
      <c r="O155" s="16">
        <v>0</v>
      </c>
      <c r="P155" s="23">
        <f t="shared" ref="P155" si="233">(SUM(O155,M155,K155,I155,G155,E155,C155))/B155</f>
        <v>1</v>
      </c>
      <c r="Q155" s="24">
        <v>0</v>
      </c>
      <c r="R155" s="25">
        <f t="shared" ref="R155" si="234">(SUM(Q155,O155,M155,K155,I155,G155,E155,C155))/B155</f>
        <v>1</v>
      </c>
      <c r="S155" s="24">
        <v>0</v>
      </c>
      <c r="T155" s="25">
        <f t="shared" ref="T155" si="235">(SUM(S155,Q155,O155,M155,K155,I155,G155,E155, C155))/B155</f>
        <v>1</v>
      </c>
      <c r="U155" s="24"/>
      <c r="V155" s="28"/>
      <c r="W155" s="26"/>
      <c r="X155" s="28"/>
      <c r="Y155" s="26"/>
      <c r="Z155" s="28"/>
      <c r="AA155" s="26"/>
      <c r="AB155" s="28"/>
      <c r="AC155" s="26"/>
      <c r="AD155" s="28"/>
      <c r="AE155" s="26"/>
      <c r="AF155" s="28"/>
      <c r="AG155" s="26"/>
      <c r="AH155" s="28"/>
      <c r="AI155" s="26"/>
      <c r="AJ155" s="26"/>
    </row>
    <row r="156" spans="1:36" s="16" customFormat="1" ht="16.5" customHeight="1" x14ac:dyDescent="0.15"/>
    <row r="157" spans="1:36" s="16" customFormat="1" ht="16.5" customHeight="1" x14ac:dyDescent="0.15"/>
    <row r="158" spans="1:36" s="16" customFormat="1" ht="16.5" customHeight="1" x14ac:dyDescent="0.15">
      <c r="A158" s="17" t="s">
        <v>53</v>
      </c>
      <c r="B158" s="18"/>
      <c r="C158" s="33" t="s">
        <v>14</v>
      </c>
      <c r="D158" s="34"/>
      <c r="E158" s="33" t="s">
        <v>30</v>
      </c>
      <c r="F158" s="34"/>
      <c r="G158" s="33" t="s">
        <v>15</v>
      </c>
      <c r="H158" s="34"/>
      <c r="I158" s="33" t="s">
        <v>13</v>
      </c>
      <c r="J158" s="34"/>
      <c r="K158" s="33" t="s">
        <v>40</v>
      </c>
      <c r="L158" s="34"/>
      <c r="M158" s="33" t="s">
        <v>41</v>
      </c>
      <c r="N158" s="34"/>
      <c r="O158" s="33" t="s">
        <v>16</v>
      </c>
      <c r="P158" s="34"/>
      <c r="Q158" s="33" t="s">
        <v>42</v>
      </c>
      <c r="R158" s="35"/>
      <c r="S158" s="33" t="s">
        <v>17</v>
      </c>
      <c r="T158" s="34"/>
      <c r="U158" s="33" t="s">
        <v>64</v>
      </c>
      <c r="V158" s="34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</row>
    <row r="159" spans="1:36" s="16" customFormat="1" ht="16.5" customHeight="1" x14ac:dyDescent="0.15">
      <c r="B159" s="18" t="s">
        <v>1</v>
      </c>
      <c r="C159" s="19" t="s">
        <v>3</v>
      </c>
      <c r="D159" s="19" t="s">
        <v>4</v>
      </c>
      <c r="E159" s="20" t="s">
        <v>3</v>
      </c>
      <c r="F159" s="21" t="s">
        <v>4</v>
      </c>
      <c r="G159" s="19" t="s">
        <v>3</v>
      </c>
      <c r="H159" s="19" t="s">
        <v>4</v>
      </c>
      <c r="I159" s="20" t="s">
        <v>3</v>
      </c>
      <c r="J159" s="21" t="s">
        <v>4</v>
      </c>
      <c r="K159" s="19" t="s">
        <v>3</v>
      </c>
      <c r="L159" s="19" t="s">
        <v>4</v>
      </c>
      <c r="M159" s="20" t="s">
        <v>3</v>
      </c>
      <c r="N159" s="21" t="s">
        <v>4</v>
      </c>
      <c r="O159" s="19" t="s">
        <v>3</v>
      </c>
      <c r="P159" s="19" t="s">
        <v>4</v>
      </c>
      <c r="Q159" s="20" t="s">
        <v>3</v>
      </c>
      <c r="R159" s="21" t="s">
        <v>4</v>
      </c>
      <c r="S159" s="20" t="s">
        <v>3</v>
      </c>
      <c r="T159" s="21" t="s">
        <v>4</v>
      </c>
      <c r="U159" s="20" t="s">
        <v>3</v>
      </c>
      <c r="V159" s="21" t="s">
        <v>4</v>
      </c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</row>
    <row r="160" spans="1:36" s="16" customFormat="1" ht="16.5" customHeight="1" x14ac:dyDescent="0.15">
      <c r="A160" s="16" t="s">
        <v>20</v>
      </c>
      <c r="B160" s="22">
        <v>2</v>
      </c>
      <c r="C160" s="16">
        <v>0</v>
      </c>
      <c r="D160" s="23">
        <f t="shared" ref="D160:D161" si="236">(C160/B160)</f>
        <v>0</v>
      </c>
      <c r="E160" s="24">
        <v>0</v>
      </c>
      <c r="F160" s="25">
        <f>(SUM(E160,C160))/B160</f>
        <v>0</v>
      </c>
      <c r="G160" s="16">
        <v>0</v>
      </c>
      <c r="H160" s="23">
        <f t="shared" ref="H160:H161" si="237">(SUM(G160,E160,C160))/B160</f>
        <v>0</v>
      </c>
      <c r="I160" s="24">
        <v>0</v>
      </c>
      <c r="J160" s="25">
        <f t="shared" ref="J160:J161" si="238">(SUM(I160,G160,E160,C160))/B160</f>
        <v>0</v>
      </c>
      <c r="K160" s="16">
        <v>1</v>
      </c>
      <c r="L160" s="23">
        <f t="shared" ref="L160:L161" si="239">(SUM(K160,I160,G160,E160,C160))/B160</f>
        <v>0.5</v>
      </c>
      <c r="M160" s="24">
        <v>0</v>
      </c>
      <c r="N160" s="25">
        <f t="shared" ref="N160:N161" si="240">(SUM(M160,K160,I160,G160,E160,C160))/B160</f>
        <v>0.5</v>
      </c>
      <c r="O160" s="16">
        <v>1</v>
      </c>
      <c r="P160" s="23">
        <f t="shared" ref="P160:P161" si="241">(SUM(O160,M160,K160,I160,G160,E160,C160))/B160</f>
        <v>1</v>
      </c>
      <c r="Q160" s="24">
        <v>0</v>
      </c>
      <c r="R160" s="25">
        <f t="shared" ref="R160:R161" si="242">(SUM(Q160,O160,M160,K160,I160,G160,E160,C160))/B160</f>
        <v>1</v>
      </c>
      <c r="S160" s="24">
        <v>0</v>
      </c>
      <c r="T160" s="25">
        <f t="shared" ref="T160:T161" si="243">(SUM(S160,Q160,O160,M160,K160,I160,G160,E160, C160))/B160</f>
        <v>1</v>
      </c>
      <c r="U160" s="24">
        <v>0</v>
      </c>
      <c r="V160" s="25">
        <f t="shared" ref="V160:V166" si="244">(SUM(U160,S160,Q160,O160,M160,K160,I160,G160,E160,C160))/B160</f>
        <v>1</v>
      </c>
      <c r="W160" s="26"/>
      <c r="X160" s="28"/>
      <c r="Y160" s="26"/>
      <c r="Z160" s="28"/>
      <c r="AA160" s="26"/>
      <c r="AB160" s="28"/>
      <c r="AC160" s="26"/>
      <c r="AD160" s="28"/>
      <c r="AE160" s="26"/>
      <c r="AF160" s="28"/>
      <c r="AG160" s="26"/>
      <c r="AH160" s="28"/>
    </row>
    <row r="161" spans="1:34" s="16" customFormat="1" ht="16.5" customHeight="1" x14ac:dyDescent="0.15">
      <c r="A161" s="16" t="s">
        <v>0</v>
      </c>
      <c r="B161" s="22">
        <v>1</v>
      </c>
      <c r="C161" s="16">
        <v>0</v>
      </c>
      <c r="D161" s="23">
        <f t="shared" si="236"/>
        <v>0</v>
      </c>
      <c r="E161" s="24">
        <v>0</v>
      </c>
      <c r="F161" s="25">
        <f t="shared" ref="F161" si="245">(SUM(E161,C161))/B161</f>
        <v>0</v>
      </c>
      <c r="G161" s="16">
        <v>0</v>
      </c>
      <c r="H161" s="23">
        <f t="shared" si="237"/>
        <v>0</v>
      </c>
      <c r="I161" s="24">
        <v>0</v>
      </c>
      <c r="J161" s="25">
        <f t="shared" si="238"/>
        <v>0</v>
      </c>
      <c r="K161" s="16">
        <v>0</v>
      </c>
      <c r="L161" s="23">
        <f t="shared" si="239"/>
        <v>0</v>
      </c>
      <c r="M161" s="24">
        <v>0</v>
      </c>
      <c r="N161" s="25">
        <f t="shared" si="240"/>
        <v>0</v>
      </c>
      <c r="O161" s="16">
        <v>0</v>
      </c>
      <c r="P161" s="23">
        <f t="shared" si="241"/>
        <v>0</v>
      </c>
      <c r="Q161" s="24">
        <v>0</v>
      </c>
      <c r="R161" s="25">
        <f t="shared" si="242"/>
        <v>0</v>
      </c>
      <c r="S161" s="24">
        <v>0</v>
      </c>
      <c r="T161" s="25">
        <f t="shared" si="243"/>
        <v>0</v>
      </c>
      <c r="U161" s="24">
        <v>0</v>
      </c>
      <c r="V161" s="25">
        <f t="shared" si="244"/>
        <v>0</v>
      </c>
      <c r="W161" s="26"/>
      <c r="X161" s="28"/>
      <c r="Y161" s="26"/>
      <c r="Z161" s="28"/>
      <c r="AA161" s="26"/>
      <c r="AB161" s="28"/>
      <c r="AC161" s="26"/>
      <c r="AD161" s="28"/>
      <c r="AE161" s="26"/>
      <c r="AF161" s="28"/>
      <c r="AG161" s="26"/>
      <c r="AH161" s="28"/>
    </row>
    <row r="162" spans="1:34" s="16" customFormat="1" ht="16.5" customHeight="1" x14ac:dyDescent="0.15">
      <c r="A162" s="16" t="s">
        <v>21</v>
      </c>
      <c r="B162" s="22">
        <v>9</v>
      </c>
      <c r="C162" s="16">
        <v>0</v>
      </c>
      <c r="D162" s="23">
        <f t="shared" ref="D162:D163" si="246">(C162/B162)</f>
        <v>0</v>
      </c>
      <c r="E162" s="24">
        <v>2</v>
      </c>
      <c r="F162" s="25">
        <f t="shared" ref="F162:F163" si="247">(SUM(E162,C162))/B162</f>
        <v>0.22222222222222221</v>
      </c>
      <c r="G162" s="16">
        <v>1</v>
      </c>
      <c r="H162" s="23">
        <f t="shared" ref="H162:H163" si="248">(SUM(G162,E162,C162))/B162</f>
        <v>0.33333333333333331</v>
      </c>
      <c r="I162" s="24">
        <v>0</v>
      </c>
      <c r="J162" s="25">
        <f t="shared" ref="J162:J163" si="249">(SUM(I162,G162,E162,C162))/B162</f>
        <v>0.33333333333333331</v>
      </c>
      <c r="K162" s="16">
        <v>5</v>
      </c>
      <c r="L162" s="23">
        <f t="shared" ref="L162:L163" si="250">(SUM(K162,I162,G162,E162,C162))/B162</f>
        <v>0.88888888888888884</v>
      </c>
      <c r="M162" s="24">
        <v>0</v>
      </c>
      <c r="N162" s="25">
        <f t="shared" ref="N162:N163" si="251">(SUM(M162,K162,I162,G162,E162,C162))/B162</f>
        <v>0.88888888888888884</v>
      </c>
      <c r="O162" s="16">
        <v>0</v>
      </c>
      <c r="P162" s="23">
        <f t="shared" ref="P162:P163" si="252">(SUM(O162,M162,K162,I162,G162,E162,C162))/B162</f>
        <v>0.88888888888888884</v>
      </c>
      <c r="Q162" s="24">
        <v>1</v>
      </c>
      <c r="R162" s="25">
        <f t="shared" ref="R162:R163" si="253">(SUM(Q162,O162,M162,K162,I162,G162,E162,C162))/B162</f>
        <v>1</v>
      </c>
      <c r="S162" s="24">
        <v>0</v>
      </c>
      <c r="T162" s="25">
        <f t="shared" ref="T162:T163" si="254">(SUM(S162,Q162,O162,M162,K162,I162,G162,E162, C162))/B162</f>
        <v>1</v>
      </c>
      <c r="U162" s="24">
        <v>0</v>
      </c>
      <c r="V162" s="25">
        <f t="shared" si="244"/>
        <v>1</v>
      </c>
      <c r="W162" s="26"/>
      <c r="X162" s="28"/>
      <c r="Y162" s="26"/>
      <c r="Z162" s="28"/>
      <c r="AA162" s="26"/>
      <c r="AB162" s="28"/>
      <c r="AC162" s="26"/>
      <c r="AD162" s="28"/>
      <c r="AE162" s="26"/>
      <c r="AF162" s="28"/>
      <c r="AG162" s="26"/>
      <c r="AH162" s="28"/>
    </row>
    <row r="163" spans="1:34" s="16" customFormat="1" ht="16.5" customHeight="1" x14ac:dyDescent="0.15">
      <c r="A163" s="16" t="s">
        <v>23</v>
      </c>
      <c r="B163" s="22">
        <v>3</v>
      </c>
      <c r="C163" s="16">
        <v>0</v>
      </c>
      <c r="D163" s="23">
        <f t="shared" si="246"/>
        <v>0</v>
      </c>
      <c r="E163" s="24">
        <v>0</v>
      </c>
      <c r="F163" s="25">
        <f t="shared" si="247"/>
        <v>0</v>
      </c>
      <c r="G163" s="16">
        <v>0</v>
      </c>
      <c r="H163" s="23">
        <f t="shared" si="248"/>
        <v>0</v>
      </c>
      <c r="I163" s="24">
        <v>0</v>
      </c>
      <c r="J163" s="25">
        <f t="shared" si="249"/>
        <v>0</v>
      </c>
      <c r="K163" s="16">
        <v>0</v>
      </c>
      <c r="L163" s="23">
        <f t="shared" si="250"/>
        <v>0</v>
      </c>
      <c r="M163" s="24">
        <v>0</v>
      </c>
      <c r="N163" s="25">
        <f t="shared" si="251"/>
        <v>0</v>
      </c>
      <c r="O163" s="16">
        <v>2</v>
      </c>
      <c r="P163" s="23">
        <f t="shared" si="252"/>
        <v>0.66666666666666663</v>
      </c>
      <c r="Q163" s="24">
        <v>0</v>
      </c>
      <c r="R163" s="25">
        <f t="shared" si="253"/>
        <v>0.66666666666666663</v>
      </c>
      <c r="S163" s="24">
        <v>1</v>
      </c>
      <c r="T163" s="25">
        <f t="shared" si="254"/>
        <v>1</v>
      </c>
      <c r="U163" s="24">
        <v>0</v>
      </c>
      <c r="V163" s="25">
        <f t="shared" si="244"/>
        <v>1</v>
      </c>
      <c r="W163" s="26"/>
      <c r="X163" s="28"/>
      <c r="Y163" s="26"/>
      <c r="Z163" s="28"/>
      <c r="AA163" s="26"/>
      <c r="AB163" s="28"/>
      <c r="AC163" s="26"/>
      <c r="AD163" s="28"/>
      <c r="AE163" s="26"/>
      <c r="AF163" s="28"/>
      <c r="AG163" s="26"/>
      <c r="AH163" s="28"/>
    </row>
    <row r="164" spans="1:34" s="16" customFormat="1" ht="16.5" customHeight="1" x14ac:dyDescent="0.15">
      <c r="A164" s="16" t="s">
        <v>25</v>
      </c>
      <c r="B164" s="22">
        <v>15</v>
      </c>
      <c r="C164" s="16">
        <v>1</v>
      </c>
      <c r="D164" s="23">
        <f t="shared" ref="D164:D166" si="255">(C164/B164)</f>
        <v>6.6666666666666666E-2</v>
      </c>
      <c r="E164" s="24">
        <v>3</v>
      </c>
      <c r="F164" s="25">
        <f t="shared" ref="F164:F166" si="256">(SUM(E164,C164))/B164</f>
        <v>0.26666666666666666</v>
      </c>
      <c r="G164" s="16">
        <v>2</v>
      </c>
      <c r="H164" s="23">
        <f t="shared" ref="H164:H166" si="257">(SUM(G164,E164,C164))/B164</f>
        <v>0.4</v>
      </c>
      <c r="I164" s="24">
        <v>4</v>
      </c>
      <c r="J164" s="25">
        <f t="shared" ref="J164:J166" si="258">(SUM(I164,G164,E164,C164))/B164</f>
        <v>0.66666666666666663</v>
      </c>
      <c r="K164" s="16">
        <v>0</v>
      </c>
      <c r="L164" s="23">
        <f t="shared" ref="L164:L166" si="259">(SUM(K164,I164,G164,E164,C164))/B164</f>
        <v>0.66666666666666663</v>
      </c>
      <c r="M164" s="24">
        <v>0</v>
      </c>
      <c r="N164" s="25">
        <f t="shared" ref="N164:N166" si="260">(SUM(M164,K164,I164,G164,E164,C164))/B164</f>
        <v>0.66666666666666663</v>
      </c>
      <c r="O164" s="16">
        <v>0</v>
      </c>
      <c r="P164" s="23">
        <f t="shared" ref="P164:P166" si="261">(SUM(O164,M164,K164,I164,G164,E164,C164))/B164</f>
        <v>0.66666666666666663</v>
      </c>
      <c r="Q164" s="24">
        <v>1</v>
      </c>
      <c r="R164" s="25">
        <f t="shared" ref="R164:R166" si="262">(SUM(Q164,O164,M164,K164,I164,G164,E164,C164))/B164</f>
        <v>0.73333333333333328</v>
      </c>
      <c r="S164" s="24">
        <v>0</v>
      </c>
      <c r="T164" s="25">
        <f t="shared" ref="T164:T166" si="263">(SUM(S164,Q164,O164,M164,K164,I164,G164,E164, C164))/B164</f>
        <v>0.73333333333333328</v>
      </c>
      <c r="U164" s="24">
        <v>1</v>
      </c>
      <c r="V164" s="25">
        <f t="shared" si="244"/>
        <v>0.8</v>
      </c>
      <c r="W164" s="26"/>
      <c r="X164" s="28"/>
      <c r="Y164" s="26"/>
      <c r="Z164" s="28"/>
      <c r="AA164" s="26"/>
      <c r="AB164" s="28"/>
      <c r="AC164" s="26"/>
      <c r="AD164" s="28"/>
      <c r="AE164" s="26"/>
      <c r="AF164" s="28"/>
      <c r="AG164" s="26"/>
      <c r="AH164" s="28"/>
    </row>
    <row r="165" spans="1:34" s="16" customFormat="1" ht="16.5" customHeight="1" x14ac:dyDescent="0.15">
      <c r="C165" s="24"/>
      <c r="D165" s="23"/>
      <c r="E165" s="24"/>
      <c r="F165" s="25"/>
      <c r="H165" s="23"/>
      <c r="I165" s="24"/>
      <c r="J165" s="25"/>
      <c r="L165" s="23"/>
      <c r="M165" s="24"/>
      <c r="N165" s="25"/>
      <c r="P165" s="23"/>
      <c r="Q165" s="24"/>
      <c r="R165" s="25"/>
      <c r="T165" s="25"/>
      <c r="U165" s="24"/>
      <c r="V165" s="25"/>
      <c r="W165" s="26"/>
      <c r="X165" s="26"/>
      <c r="Y165" s="26"/>
      <c r="Z165" s="26"/>
      <c r="AA165" s="26"/>
      <c r="AB165" s="26"/>
      <c r="AC165" s="26"/>
      <c r="AD165" s="26"/>
      <c r="AE165" s="26"/>
      <c r="AF165" s="28"/>
      <c r="AG165" s="26"/>
      <c r="AH165" s="28"/>
    </row>
    <row r="166" spans="1:34" s="16" customFormat="1" ht="16.5" customHeight="1" x14ac:dyDescent="0.15">
      <c r="A166" s="16" t="s">
        <v>72</v>
      </c>
      <c r="B166" s="16">
        <v>1</v>
      </c>
      <c r="C166" s="24">
        <v>0</v>
      </c>
      <c r="D166" s="23">
        <f t="shared" si="255"/>
        <v>0</v>
      </c>
      <c r="E166" s="24">
        <v>0</v>
      </c>
      <c r="F166" s="25">
        <f t="shared" si="256"/>
        <v>0</v>
      </c>
      <c r="G166" s="16">
        <v>0</v>
      </c>
      <c r="H166" s="23">
        <f t="shared" si="257"/>
        <v>0</v>
      </c>
      <c r="I166" s="24">
        <v>0</v>
      </c>
      <c r="J166" s="25">
        <f t="shared" si="258"/>
        <v>0</v>
      </c>
      <c r="K166" s="16">
        <v>0</v>
      </c>
      <c r="L166" s="23">
        <f t="shared" si="259"/>
        <v>0</v>
      </c>
      <c r="M166" s="24">
        <v>0</v>
      </c>
      <c r="N166" s="25">
        <f t="shared" si="260"/>
        <v>0</v>
      </c>
      <c r="O166" s="16">
        <v>0</v>
      </c>
      <c r="P166" s="23">
        <f t="shared" si="261"/>
        <v>0</v>
      </c>
      <c r="Q166" s="24">
        <v>0</v>
      </c>
      <c r="R166" s="25">
        <f t="shared" si="262"/>
        <v>0</v>
      </c>
      <c r="S166" s="16">
        <v>0</v>
      </c>
      <c r="T166" s="25">
        <f t="shared" si="263"/>
        <v>0</v>
      </c>
      <c r="U166" s="24">
        <v>0</v>
      </c>
      <c r="V166" s="25">
        <f t="shared" si="244"/>
        <v>0</v>
      </c>
    </row>
    <row r="167" spans="1:34" s="16" customFormat="1" ht="16.5" customHeight="1" x14ac:dyDescent="0.15">
      <c r="H167" s="23"/>
    </row>
    <row r="168" spans="1:34" s="16" customFormat="1" ht="16.5" customHeight="1" x14ac:dyDescent="0.15"/>
    <row r="169" spans="1:34" s="16" customFormat="1" ht="16.5" customHeight="1" x14ac:dyDescent="0.15">
      <c r="A169" s="17" t="s">
        <v>54</v>
      </c>
      <c r="B169" s="18"/>
      <c r="C169" s="33" t="s">
        <v>30</v>
      </c>
      <c r="D169" s="34"/>
      <c r="E169" s="33" t="s">
        <v>15</v>
      </c>
      <c r="F169" s="34"/>
      <c r="G169" s="33" t="s">
        <v>13</v>
      </c>
      <c r="H169" s="34"/>
      <c r="I169" s="33" t="s">
        <v>40</v>
      </c>
      <c r="J169" s="34"/>
      <c r="K169" s="33" t="s">
        <v>41</v>
      </c>
      <c r="L169" s="34"/>
      <c r="M169" s="33" t="s">
        <v>16</v>
      </c>
      <c r="N169" s="34"/>
      <c r="O169" s="33" t="s">
        <v>42</v>
      </c>
      <c r="P169" s="34"/>
      <c r="Q169" s="33" t="s">
        <v>64</v>
      </c>
      <c r="R169" s="35"/>
      <c r="S169" s="33" t="s">
        <v>65</v>
      </c>
      <c r="T169" s="34"/>
    </row>
    <row r="170" spans="1:34" s="16" customFormat="1" ht="16.5" customHeight="1" x14ac:dyDescent="0.15">
      <c r="B170" s="18" t="s">
        <v>1</v>
      </c>
      <c r="C170" s="19" t="s">
        <v>3</v>
      </c>
      <c r="D170" s="19" t="s">
        <v>4</v>
      </c>
      <c r="E170" s="20" t="s">
        <v>3</v>
      </c>
      <c r="F170" s="21" t="s">
        <v>4</v>
      </c>
      <c r="G170" s="19" t="s">
        <v>3</v>
      </c>
      <c r="H170" s="19" t="s">
        <v>4</v>
      </c>
      <c r="I170" s="20" t="s">
        <v>3</v>
      </c>
      <c r="J170" s="21" t="s">
        <v>4</v>
      </c>
      <c r="K170" s="19" t="s">
        <v>3</v>
      </c>
      <c r="L170" s="19" t="s">
        <v>4</v>
      </c>
      <c r="M170" s="20" t="s">
        <v>3</v>
      </c>
      <c r="N170" s="21" t="s">
        <v>4</v>
      </c>
      <c r="O170" s="19" t="s">
        <v>3</v>
      </c>
      <c r="P170" s="19" t="s">
        <v>4</v>
      </c>
      <c r="Q170" s="20" t="s">
        <v>3</v>
      </c>
      <c r="R170" s="21" t="s">
        <v>4</v>
      </c>
      <c r="S170" s="20" t="s">
        <v>3</v>
      </c>
      <c r="T170" s="21" t="s">
        <v>4</v>
      </c>
      <c r="U170" s="26"/>
      <c r="V170" s="26"/>
    </row>
    <row r="171" spans="1:34" s="16" customFormat="1" ht="16.5" customHeight="1" x14ac:dyDescent="0.15">
      <c r="A171" s="16" t="s">
        <v>20</v>
      </c>
      <c r="B171" s="22">
        <v>3</v>
      </c>
      <c r="C171" s="16">
        <v>0</v>
      </c>
      <c r="D171" s="23">
        <f t="shared" ref="D171:D173" si="264">(C171/B171)</f>
        <v>0</v>
      </c>
      <c r="E171" s="24">
        <v>0</v>
      </c>
      <c r="F171" s="25">
        <f t="shared" ref="F171:F177" si="265">(SUM(E171,C171))/B171</f>
        <v>0</v>
      </c>
      <c r="G171" s="16">
        <v>0</v>
      </c>
      <c r="H171" s="23">
        <f t="shared" ref="H171:H177" si="266">(SUM(G171,E171,C171))/B171</f>
        <v>0</v>
      </c>
      <c r="I171" s="24">
        <v>0</v>
      </c>
      <c r="J171" s="25">
        <f t="shared" ref="J171:J177" si="267">(SUM(I171,G171,E171,C171))/B171</f>
        <v>0</v>
      </c>
      <c r="K171" s="16">
        <v>0</v>
      </c>
      <c r="L171" s="23">
        <f t="shared" ref="L171:L177" si="268">(SUM(K171,I171,G171,E171,C171))/B171</f>
        <v>0</v>
      </c>
      <c r="M171" s="24">
        <v>0</v>
      </c>
      <c r="N171" s="25">
        <f t="shared" ref="N171:N177" si="269">(SUM(M171,K171,I171,G171,E171,C171))/B171</f>
        <v>0</v>
      </c>
      <c r="O171" s="16">
        <v>0</v>
      </c>
      <c r="P171" s="23">
        <f t="shared" ref="P171:P177" si="270">(SUM(O171,M171,K171,I171,G171,E171,C171))/B171</f>
        <v>0</v>
      </c>
      <c r="Q171" s="24">
        <v>1</v>
      </c>
      <c r="R171" s="25">
        <f t="shared" ref="R171:R176" si="271">(SUM(Q171,O171,M171,K171,I171,G171,E171,C171))/B171</f>
        <v>0.33333333333333331</v>
      </c>
      <c r="S171" s="24">
        <v>1</v>
      </c>
      <c r="T171" s="25">
        <f t="shared" ref="T171:T176" si="272">(SUM(S171,Q171,O171,M171,K171,I171,G171,E171, C171))/B171</f>
        <v>0.66666666666666663</v>
      </c>
      <c r="U171" s="26"/>
      <c r="V171" s="26"/>
    </row>
    <row r="172" spans="1:34" s="16" customFormat="1" ht="16.5" customHeight="1" x14ac:dyDescent="0.15">
      <c r="A172" s="16" t="s">
        <v>31</v>
      </c>
      <c r="B172" s="22">
        <v>1</v>
      </c>
      <c r="C172" s="16">
        <v>0</v>
      </c>
      <c r="D172" s="23">
        <f t="shared" si="264"/>
        <v>0</v>
      </c>
      <c r="E172" s="24">
        <v>0</v>
      </c>
      <c r="F172" s="25">
        <f t="shared" si="265"/>
        <v>0</v>
      </c>
      <c r="G172" s="16">
        <v>0</v>
      </c>
      <c r="H172" s="23">
        <f t="shared" si="266"/>
        <v>0</v>
      </c>
      <c r="I172" s="24">
        <v>0</v>
      </c>
      <c r="J172" s="25">
        <f t="shared" si="267"/>
        <v>0</v>
      </c>
      <c r="K172" s="16">
        <v>0</v>
      </c>
      <c r="L172" s="23">
        <f t="shared" si="268"/>
        <v>0</v>
      </c>
      <c r="M172" s="24">
        <v>0</v>
      </c>
      <c r="N172" s="25">
        <f t="shared" si="269"/>
        <v>0</v>
      </c>
      <c r="O172" s="16">
        <v>0</v>
      </c>
      <c r="P172" s="23">
        <f t="shared" si="270"/>
        <v>0</v>
      </c>
      <c r="Q172" s="24">
        <v>0</v>
      </c>
      <c r="R172" s="25">
        <f t="shared" si="271"/>
        <v>0</v>
      </c>
      <c r="S172" s="24">
        <v>0</v>
      </c>
      <c r="T172" s="25">
        <f t="shared" si="272"/>
        <v>0</v>
      </c>
      <c r="U172" s="26"/>
      <c r="V172" s="26"/>
    </row>
    <row r="173" spans="1:34" s="16" customFormat="1" ht="16.5" customHeight="1" x14ac:dyDescent="0.15">
      <c r="A173" s="16" t="s">
        <v>35</v>
      </c>
      <c r="B173" s="22">
        <v>1</v>
      </c>
      <c r="C173" s="16">
        <v>0</v>
      </c>
      <c r="D173" s="23">
        <f t="shared" si="264"/>
        <v>0</v>
      </c>
      <c r="E173" s="24">
        <v>1</v>
      </c>
      <c r="F173" s="25">
        <f t="shared" si="265"/>
        <v>1</v>
      </c>
      <c r="G173" s="16">
        <v>0</v>
      </c>
      <c r="H173" s="23">
        <f t="shared" si="266"/>
        <v>1</v>
      </c>
      <c r="I173" s="24">
        <v>0</v>
      </c>
      <c r="J173" s="25">
        <f t="shared" si="267"/>
        <v>1</v>
      </c>
      <c r="K173" s="16">
        <v>0</v>
      </c>
      <c r="L173" s="23">
        <f t="shared" si="268"/>
        <v>1</v>
      </c>
      <c r="M173" s="24">
        <v>0</v>
      </c>
      <c r="N173" s="25">
        <f t="shared" si="269"/>
        <v>1</v>
      </c>
      <c r="O173" s="16">
        <v>0</v>
      </c>
      <c r="P173" s="23">
        <f t="shared" si="270"/>
        <v>1</v>
      </c>
      <c r="Q173" s="24">
        <v>0</v>
      </c>
      <c r="R173" s="25">
        <f t="shared" si="271"/>
        <v>1</v>
      </c>
      <c r="S173" s="24">
        <v>0</v>
      </c>
      <c r="T173" s="25">
        <f t="shared" si="272"/>
        <v>1</v>
      </c>
      <c r="U173" s="26"/>
      <c r="V173" s="26"/>
    </row>
    <row r="174" spans="1:34" s="16" customFormat="1" ht="16.5" customHeight="1" x14ac:dyDescent="0.15">
      <c r="A174" s="16" t="s">
        <v>21</v>
      </c>
      <c r="B174" s="22">
        <v>6</v>
      </c>
      <c r="C174" s="16">
        <v>0</v>
      </c>
      <c r="D174" s="23">
        <f t="shared" ref="D174:D176" si="273">(C174/B174)</f>
        <v>0</v>
      </c>
      <c r="E174" s="24">
        <v>0</v>
      </c>
      <c r="F174" s="25">
        <f t="shared" si="265"/>
        <v>0</v>
      </c>
      <c r="G174" s="16">
        <v>0</v>
      </c>
      <c r="H174" s="23">
        <f t="shared" si="266"/>
        <v>0</v>
      </c>
      <c r="I174" s="24">
        <v>4</v>
      </c>
      <c r="J174" s="25">
        <f t="shared" si="267"/>
        <v>0.66666666666666663</v>
      </c>
      <c r="K174" s="16">
        <v>0</v>
      </c>
      <c r="L174" s="23">
        <f t="shared" si="268"/>
        <v>0.66666666666666663</v>
      </c>
      <c r="M174" s="24">
        <v>0</v>
      </c>
      <c r="N174" s="25">
        <f t="shared" si="269"/>
        <v>0.66666666666666663</v>
      </c>
      <c r="O174" s="16">
        <v>0</v>
      </c>
      <c r="P174" s="23">
        <f t="shared" si="270"/>
        <v>0.66666666666666663</v>
      </c>
      <c r="Q174" s="24">
        <v>0</v>
      </c>
      <c r="R174" s="25">
        <f t="shared" si="271"/>
        <v>0.66666666666666663</v>
      </c>
      <c r="S174" s="24">
        <v>0</v>
      </c>
      <c r="T174" s="25">
        <f t="shared" si="272"/>
        <v>0.66666666666666663</v>
      </c>
      <c r="U174" s="26"/>
      <c r="V174" s="26"/>
    </row>
    <row r="175" spans="1:34" s="16" customFormat="1" ht="16.5" customHeight="1" x14ac:dyDescent="0.15">
      <c r="A175" s="16" t="s">
        <v>24</v>
      </c>
      <c r="B175" s="22">
        <v>3</v>
      </c>
      <c r="C175" s="16">
        <v>0</v>
      </c>
      <c r="D175" s="23">
        <f t="shared" si="273"/>
        <v>0</v>
      </c>
      <c r="E175" s="24">
        <v>0</v>
      </c>
      <c r="F175" s="25">
        <f t="shared" si="265"/>
        <v>0</v>
      </c>
      <c r="G175" s="16">
        <v>0</v>
      </c>
      <c r="H175" s="23">
        <f t="shared" si="266"/>
        <v>0</v>
      </c>
      <c r="I175" s="24">
        <v>0</v>
      </c>
      <c r="J175" s="25">
        <f t="shared" si="267"/>
        <v>0</v>
      </c>
      <c r="K175" s="16">
        <v>0</v>
      </c>
      <c r="L175" s="23">
        <f t="shared" si="268"/>
        <v>0</v>
      </c>
      <c r="M175" s="24">
        <v>1</v>
      </c>
      <c r="N175" s="25">
        <f t="shared" si="269"/>
        <v>0.33333333333333331</v>
      </c>
      <c r="O175" s="16">
        <v>0</v>
      </c>
      <c r="P175" s="23">
        <f t="shared" si="270"/>
        <v>0.33333333333333331</v>
      </c>
      <c r="Q175" s="24">
        <v>0</v>
      </c>
      <c r="R175" s="25">
        <f t="shared" si="271"/>
        <v>0.33333333333333331</v>
      </c>
      <c r="S175" s="24">
        <v>0</v>
      </c>
      <c r="T175" s="25">
        <f t="shared" si="272"/>
        <v>0.33333333333333331</v>
      </c>
      <c r="U175" s="26"/>
      <c r="V175" s="26"/>
    </row>
    <row r="176" spans="1:34" s="16" customFormat="1" ht="16.5" customHeight="1" x14ac:dyDescent="0.15">
      <c r="A176" s="16" t="s">
        <v>46</v>
      </c>
      <c r="B176" s="22">
        <v>1</v>
      </c>
      <c r="C176" s="16">
        <v>0</v>
      </c>
      <c r="D176" s="23">
        <f t="shared" si="273"/>
        <v>0</v>
      </c>
      <c r="E176" s="24">
        <v>0</v>
      </c>
      <c r="F176" s="25">
        <f t="shared" si="265"/>
        <v>0</v>
      </c>
      <c r="G176" s="16">
        <v>1</v>
      </c>
      <c r="H176" s="23">
        <f t="shared" si="266"/>
        <v>1</v>
      </c>
      <c r="I176" s="24">
        <v>0</v>
      </c>
      <c r="J176" s="25">
        <f t="shared" si="267"/>
        <v>1</v>
      </c>
      <c r="K176" s="16">
        <v>0</v>
      </c>
      <c r="L176" s="23">
        <f t="shared" si="268"/>
        <v>1</v>
      </c>
      <c r="M176" s="24">
        <v>0</v>
      </c>
      <c r="N176" s="25">
        <f t="shared" si="269"/>
        <v>1</v>
      </c>
      <c r="O176" s="16">
        <v>0</v>
      </c>
      <c r="P176" s="23">
        <f t="shared" si="270"/>
        <v>1</v>
      </c>
      <c r="Q176" s="24">
        <v>0</v>
      </c>
      <c r="R176" s="25">
        <f t="shared" si="271"/>
        <v>1</v>
      </c>
      <c r="S176" s="16">
        <v>0</v>
      </c>
      <c r="T176" s="25">
        <f t="shared" si="272"/>
        <v>1</v>
      </c>
      <c r="U176" s="26"/>
      <c r="V176" s="26"/>
    </row>
    <row r="177" spans="1:22" s="16" customFormat="1" ht="16.5" customHeight="1" x14ac:dyDescent="0.15">
      <c r="A177" s="16" t="s">
        <v>25</v>
      </c>
      <c r="B177" s="22">
        <v>17</v>
      </c>
      <c r="C177" s="16">
        <v>1</v>
      </c>
      <c r="D177" s="23">
        <f t="shared" ref="D177" si="274">(C177/B177)</f>
        <v>5.8823529411764705E-2</v>
      </c>
      <c r="E177" s="24">
        <v>0</v>
      </c>
      <c r="F177" s="25">
        <f t="shared" si="265"/>
        <v>5.8823529411764705E-2</v>
      </c>
      <c r="G177" s="16">
        <v>4</v>
      </c>
      <c r="H177" s="23">
        <f t="shared" si="266"/>
        <v>0.29411764705882354</v>
      </c>
      <c r="I177" s="24">
        <v>0</v>
      </c>
      <c r="J177" s="25">
        <f t="shared" si="267"/>
        <v>0.29411764705882354</v>
      </c>
      <c r="K177" s="16">
        <v>2</v>
      </c>
      <c r="L177" s="23">
        <f t="shared" si="268"/>
        <v>0.41176470588235292</v>
      </c>
      <c r="M177" s="24">
        <v>2</v>
      </c>
      <c r="N177" s="25">
        <f t="shared" si="269"/>
        <v>0.52941176470588236</v>
      </c>
      <c r="O177" s="16">
        <v>1</v>
      </c>
      <c r="P177" s="23">
        <f t="shared" si="270"/>
        <v>0.58823529411764708</v>
      </c>
      <c r="Q177" s="24">
        <v>1</v>
      </c>
      <c r="R177" s="25">
        <f t="shared" ref="R177" si="275">(SUM(Q177,O177,M177,K177,I177,G177,E177,C177))/B177</f>
        <v>0.6470588235294118</v>
      </c>
      <c r="S177" s="16">
        <v>0</v>
      </c>
      <c r="T177" s="25">
        <f t="shared" ref="T177" si="276">(SUM(S177,Q177,O177,M177,K177,I177,G177,E177, C177))/B177</f>
        <v>0.6470588235294118</v>
      </c>
      <c r="U177" s="26"/>
      <c r="V177" s="26"/>
    </row>
    <row r="178" spans="1:22" s="16" customFormat="1" ht="16.5" customHeight="1" x14ac:dyDescent="0.15"/>
    <row r="179" spans="1:22" s="16" customFormat="1" ht="16.5" customHeight="1" x14ac:dyDescent="0.15"/>
    <row r="180" spans="1:22" s="16" customFormat="1" ht="16.5" customHeight="1" x14ac:dyDescent="0.15">
      <c r="A180" s="17" t="s">
        <v>55</v>
      </c>
      <c r="B180" s="18"/>
      <c r="C180" s="33" t="s">
        <v>13</v>
      </c>
      <c r="D180" s="34"/>
      <c r="E180" s="33" t="s">
        <v>40</v>
      </c>
      <c r="F180" s="34"/>
      <c r="G180" s="33" t="s">
        <v>41</v>
      </c>
      <c r="H180" s="34"/>
      <c r="I180" s="33" t="s">
        <v>16</v>
      </c>
      <c r="J180" s="34"/>
      <c r="K180" s="33" t="s">
        <v>66</v>
      </c>
      <c r="L180" s="35"/>
      <c r="M180" s="33"/>
      <c r="N180" s="36"/>
      <c r="O180" s="26"/>
      <c r="P180" s="26"/>
    </row>
    <row r="181" spans="1:22" s="16" customFormat="1" ht="16.5" customHeight="1" x14ac:dyDescent="0.15">
      <c r="B181" s="18" t="s">
        <v>1</v>
      </c>
      <c r="C181" s="19" t="s">
        <v>3</v>
      </c>
      <c r="D181" s="19" t="s">
        <v>4</v>
      </c>
      <c r="E181" s="20" t="s">
        <v>3</v>
      </c>
      <c r="F181" s="21" t="s">
        <v>4</v>
      </c>
      <c r="G181" s="19" t="s">
        <v>3</v>
      </c>
      <c r="H181" s="19" t="s">
        <v>4</v>
      </c>
      <c r="I181" s="20" t="s">
        <v>3</v>
      </c>
      <c r="J181" s="21" t="s">
        <v>4</v>
      </c>
      <c r="K181" s="19" t="s">
        <v>3</v>
      </c>
      <c r="L181" s="19" t="s">
        <v>4</v>
      </c>
      <c r="M181" s="20"/>
      <c r="N181" s="27"/>
      <c r="O181" s="27"/>
      <c r="P181" s="27"/>
      <c r="Q181" s="27"/>
      <c r="R181" s="27"/>
      <c r="S181" s="27"/>
      <c r="T181" s="27"/>
    </row>
    <row r="182" spans="1:22" s="16" customFormat="1" ht="16.5" customHeight="1" x14ac:dyDescent="0.15">
      <c r="A182" s="16" t="s">
        <v>20</v>
      </c>
      <c r="B182" s="22">
        <v>1</v>
      </c>
      <c r="C182" s="16">
        <v>0</v>
      </c>
      <c r="D182" s="23">
        <f t="shared" ref="D182:D186" si="277">(C182/B182)</f>
        <v>0</v>
      </c>
      <c r="E182" s="24">
        <v>0</v>
      </c>
      <c r="F182" s="25">
        <f>(SUM(E182,C182))/B182</f>
        <v>0</v>
      </c>
      <c r="G182" s="16">
        <v>1</v>
      </c>
      <c r="H182" s="23">
        <f t="shared" ref="H182:H186" si="278">(SUM(G182,E182,C182))/B182</f>
        <v>1</v>
      </c>
      <c r="I182" s="24">
        <v>0</v>
      </c>
      <c r="J182" s="25">
        <f t="shared" ref="J182:J186" si="279">(SUM(I182,G182,E182,C182))/B182</f>
        <v>1</v>
      </c>
      <c r="K182" s="16">
        <v>0</v>
      </c>
      <c r="L182" s="23">
        <f t="shared" ref="L182:L186" si="280">(SUM(K182,I182,G182,E182,C182))/B182</f>
        <v>1</v>
      </c>
      <c r="M182" s="24"/>
      <c r="N182" s="28"/>
      <c r="O182" s="26"/>
      <c r="P182" s="28"/>
      <c r="Q182" s="26"/>
      <c r="R182" s="28"/>
      <c r="S182" s="26"/>
      <c r="T182" s="28"/>
    </row>
    <row r="183" spans="1:22" s="16" customFormat="1" ht="16.5" customHeight="1" x14ac:dyDescent="0.15">
      <c r="A183" s="16" t="s">
        <v>21</v>
      </c>
      <c r="B183" s="22">
        <v>3</v>
      </c>
      <c r="C183" s="16">
        <v>0</v>
      </c>
      <c r="D183" s="23">
        <f t="shared" si="277"/>
        <v>0</v>
      </c>
      <c r="E183" s="24">
        <v>3</v>
      </c>
      <c r="F183" s="25">
        <f t="shared" ref="F183:F186" si="281">(SUM(E183,C183))/B183</f>
        <v>1</v>
      </c>
      <c r="G183" s="16">
        <v>0</v>
      </c>
      <c r="H183" s="23">
        <f t="shared" si="278"/>
        <v>1</v>
      </c>
      <c r="I183" s="24">
        <v>0</v>
      </c>
      <c r="J183" s="25">
        <f t="shared" si="279"/>
        <v>1</v>
      </c>
      <c r="K183" s="16">
        <v>0</v>
      </c>
      <c r="L183" s="23">
        <f t="shared" si="280"/>
        <v>1</v>
      </c>
      <c r="M183" s="24"/>
      <c r="N183" s="28"/>
      <c r="O183" s="26"/>
      <c r="P183" s="28"/>
      <c r="Q183" s="26"/>
      <c r="R183" s="28"/>
      <c r="S183" s="26"/>
      <c r="T183" s="28"/>
    </row>
    <row r="184" spans="1:22" s="16" customFormat="1" ht="16.5" customHeight="1" x14ac:dyDescent="0.15">
      <c r="A184" s="16" t="s">
        <v>37</v>
      </c>
      <c r="B184" s="22">
        <v>2</v>
      </c>
      <c r="C184" s="16">
        <v>0</v>
      </c>
      <c r="D184" s="23">
        <f t="shared" si="277"/>
        <v>0</v>
      </c>
      <c r="E184" s="24">
        <v>0</v>
      </c>
      <c r="F184" s="25">
        <f t="shared" si="281"/>
        <v>0</v>
      </c>
      <c r="G184" s="16">
        <v>0</v>
      </c>
      <c r="H184" s="23">
        <f t="shared" si="278"/>
        <v>0</v>
      </c>
      <c r="I184" s="24">
        <v>0</v>
      </c>
      <c r="J184" s="25">
        <f t="shared" si="279"/>
        <v>0</v>
      </c>
      <c r="K184" s="16">
        <v>0</v>
      </c>
      <c r="L184" s="23">
        <f t="shared" si="280"/>
        <v>0</v>
      </c>
      <c r="M184" s="24"/>
      <c r="N184" s="28"/>
      <c r="O184" s="26"/>
      <c r="P184" s="28"/>
      <c r="Q184" s="26"/>
      <c r="R184" s="28"/>
      <c r="S184" s="26"/>
      <c r="T184" s="28"/>
    </row>
    <row r="185" spans="1:22" s="16" customFormat="1" ht="16.5" customHeight="1" x14ac:dyDescent="0.15">
      <c r="A185" s="16" t="s">
        <v>22</v>
      </c>
      <c r="B185" s="22">
        <v>1</v>
      </c>
      <c r="C185" s="16">
        <v>0</v>
      </c>
      <c r="D185" s="23">
        <f t="shared" si="277"/>
        <v>0</v>
      </c>
      <c r="E185" s="24">
        <v>0</v>
      </c>
      <c r="F185" s="25">
        <f t="shared" si="281"/>
        <v>0</v>
      </c>
      <c r="G185" s="16">
        <v>0</v>
      </c>
      <c r="H185" s="23">
        <f t="shared" si="278"/>
        <v>0</v>
      </c>
      <c r="I185" s="24">
        <v>0</v>
      </c>
      <c r="J185" s="25">
        <f t="shared" si="279"/>
        <v>0</v>
      </c>
      <c r="K185" s="16">
        <v>0</v>
      </c>
      <c r="L185" s="23">
        <f t="shared" si="280"/>
        <v>0</v>
      </c>
      <c r="M185" s="24"/>
      <c r="N185" s="28"/>
      <c r="O185" s="26"/>
      <c r="P185" s="28"/>
      <c r="Q185" s="26"/>
      <c r="R185" s="28"/>
      <c r="S185" s="26"/>
      <c r="T185" s="28"/>
    </row>
    <row r="186" spans="1:22" s="16" customFormat="1" ht="16.5" customHeight="1" x14ac:dyDescent="0.15">
      <c r="A186" s="16" t="s">
        <v>25</v>
      </c>
      <c r="B186" s="22">
        <v>13</v>
      </c>
      <c r="C186" s="16">
        <v>2</v>
      </c>
      <c r="D186" s="23">
        <f t="shared" si="277"/>
        <v>0.15384615384615385</v>
      </c>
      <c r="E186" s="24">
        <v>0</v>
      </c>
      <c r="F186" s="25">
        <f t="shared" si="281"/>
        <v>0.15384615384615385</v>
      </c>
      <c r="G186" s="16">
        <v>2</v>
      </c>
      <c r="H186" s="23">
        <f t="shared" si="278"/>
        <v>0.30769230769230771</v>
      </c>
      <c r="I186" s="24">
        <v>3</v>
      </c>
      <c r="J186" s="25">
        <f t="shared" si="279"/>
        <v>0.53846153846153844</v>
      </c>
      <c r="K186" s="16">
        <v>1</v>
      </c>
      <c r="L186" s="23">
        <f t="shared" si="280"/>
        <v>0.61538461538461542</v>
      </c>
      <c r="M186" s="24" t="s">
        <v>67</v>
      </c>
      <c r="N186" s="28"/>
      <c r="O186" s="26"/>
      <c r="P186" s="28"/>
      <c r="Q186" s="26"/>
      <c r="R186" s="28"/>
      <c r="S186" s="26"/>
      <c r="T186" s="28"/>
    </row>
    <row r="187" spans="1:22" s="16" customFormat="1" ht="16.5" customHeight="1" x14ac:dyDescent="0.15"/>
    <row r="188" spans="1:22" s="16" customFormat="1" ht="16.5" customHeight="1" x14ac:dyDescent="0.15"/>
    <row r="189" spans="1:22" s="16" customFormat="1" ht="16.5" customHeight="1" x14ac:dyDescent="0.15">
      <c r="A189" s="17" t="s">
        <v>56</v>
      </c>
      <c r="B189" s="18"/>
      <c r="C189" s="33" t="s">
        <v>40</v>
      </c>
      <c r="D189" s="34"/>
      <c r="E189" s="33" t="s">
        <v>41</v>
      </c>
      <c r="F189" s="34"/>
      <c r="G189" s="33" t="s">
        <v>16</v>
      </c>
      <c r="H189" s="34"/>
      <c r="I189" s="33" t="s">
        <v>42</v>
      </c>
      <c r="J189" s="35"/>
      <c r="K189" s="33" t="s">
        <v>64</v>
      </c>
      <c r="L189" s="36"/>
      <c r="M189" s="33" t="s">
        <v>65</v>
      </c>
      <c r="N189" s="34"/>
    </row>
    <row r="190" spans="1:22" s="16" customFormat="1" ht="16.5" customHeight="1" x14ac:dyDescent="0.15">
      <c r="B190" s="18" t="s">
        <v>1</v>
      </c>
      <c r="C190" s="19" t="s">
        <v>3</v>
      </c>
      <c r="D190" s="19" t="s">
        <v>4</v>
      </c>
      <c r="E190" s="20" t="s">
        <v>3</v>
      </c>
      <c r="F190" s="21" t="s">
        <v>4</v>
      </c>
      <c r="G190" s="19" t="s">
        <v>3</v>
      </c>
      <c r="H190" s="19" t="s">
        <v>4</v>
      </c>
      <c r="I190" s="20" t="s">
        <v>3</v>
      </c>
      <c r="J190" s="21" t="s">
        <v>4</v>
      </c>
      <c r="K190" s="19" t="s">
        <v>3</v>
      </c>
      <c r="L190" s="19" t="s">
        <v>4</v>
      </c>
      <c r="M190" s="20" t="s">
        <v>3</v>
      </c>
      <c r="N190" s="21" t="s">
        <v>4</v>
      </c>
      <c r="O190" s="26"/>
    </row>
    <row r="191" spans="1:22" s="16" customFormat="1" ht="16.5" customHeight="1" x14ac:dyDescent="0.15">
      <c r="A191" s="16" t="s">
        <v>31</v>
      </c>
      <c r="B191" s="22">
        <v>1</v>
      </c>
      <c r="C191" s="16">
        <v>0</v>
      </c>
      <c r="D191" s="23">
        <f t="shared" ref="D191:D197" si="282">(C191/B191)</f>
        <v>0</v>
      </c>
      <c r="E191" s="24">
        <v>0</v>
      </c>
      <c r="F191" s="25">
        <f>(SUM(E191,C191))/B191</f>
        <v>0</v>
      </c>
      <c r="G191" s="16">
        <v>0</v>
      </c>
      <c r="H191" s="23">
        <f t="shared" ref="H191:H197" si="283">(SUM(G191,E191,C191))/B191</f>
        <v>0</v>
      </c>
      <c r="I191" s="24">
        <v>0</v>
      </c>
      <c r="J191" s="25">
        <f t="shared" ref="J191:J197" si="284">(SUM(I191,G191,E191,C191))/B191</f>
        <v>0</v>
      </c>
      <c r="K191" s="16">
        <v>0</v>
      </c>
      <c r="L191" s="23">
        <f t="shared" ref="L191:L197" si="285">(SUM(K191,I191,G191,E191,C191))/B191</f>
        <v>0</v>
      </c>
      <c r="M191" s="24">
        <v>0</v>
      </c>
      <c r="N191" s="25">
        <f t="shared" ref="N191:N197" si="286">(SUM(M191,K191,I191,G191,E191,C191))/B191</f>
        <v>0</v>
      </c>
      <c r="O191" s="26"/>
    </row>
    <row r="192" spans="1:22" s="16" customFormat="1" ht="16.5" customHeight="1" x14ac:dyDescent="0.15">
      <c r="A192" s="16" t="s">
        <v>21</v>
      </c>
      <c r="B192" s="22">
        <v>9</v>
      </c>
      <c r="C192" s="16">
        <v>1</v>
      </c>
      <c r="D192" s="23">
        <f t="shared" si="282"/>
        <v>0.1111111111111111</v>
      </c>
      <c r="E192" s="24">
        <v>4</v>
      </c>
      <c r="F192" s="25">
        <f t="shared" ref="F192:F197" si="287">(SUM(E192,C192))/B192</f>
        <v>0.55555555555555558</v>
      </c>
      <c r="G192" s="16">
        <v>0</v>
      </c>
      <c r="H192" s="23">
        <f t="shared" si="283"/>
        <v>0.55555555555555558</v>
      </c>
      <c r="I192" s="24">
        <v>2</v>
      </c>
      <c r="J192" s="25">
        <f t="shared" si="284"/>
        <v>0.77777777777777779</v>
      </c>
      <c r="K192" s="16">
        <v>0</v>
      </c>
      <c r="L192" s="23">
        <f t="shared" si="285"/>
        <v>0.77777777777777779</v>
      </c>
      <c r="M192" s="24">
        <v>1</v>
      </c>
      <c r="N192" s="25">
        <f t="shared" si="286"/>
        <v>0.88888888888888884</v>
      </c>
      <c r="O192" s="26"/>
    </row>
    <row r="193" spans="1:15" s="16" customFormat="1" ht="16.5" customHeight="1" x14ac:dyDescent="0.15">
      <c r="A193" s="16" t="s">
        <v>22</v>
      </c>
      <c r="B193" s="22">
        <v>1</v>
      </c>
      <c r="C193" s="16">
        <v>0</v>
      </c>
      <c r="D193" s="23">
        <f t="shared" si="282"/>
        <v>0</v>
      </c>
      <c r="E193" s="24">
        <v>0</v>
      </c>
      <c r="F193" s="25">
        <f t="shared" si="287"/>
        <v>0</v>
      </c>
      <c r="G193" s="16">
        <v>0</v>
      </c>
      <c r="H193" s="23">
        <f t="shared" si="283"/>
        <v>0</v>
      </c>
      <c r="I193" s="24">
        <v>0</v>
      </c>
      <c r="J193" s="25">
        <f t="shared" si="284"/>
        <v>0</v>
      </c>
      <c r="K193" s="16">
        <v>0</v>
      </c>
      <c r="L193" s="23">
        <f t="shared" si="285"/>
        <v>0</v>
      </c>
      <c r="M193" s="24">
        <v>0</v>
      </c>
      <c r="N193" s="25">
        <f t="shared" si="286"/>
        <v>0</v>
      </c>
      <c r="O193" s="26"/>
    </row>
    <row r="194" spans="1:15" s="16" customFormat="1" ht="16.5" customHeight="1" x14ac:dyDescent="0.15">
      <c r="A194" s="16" t="s">
        <v>23</v>
      </c>
      <c r="B194" s="22">
        <v>1</v>
      </c>
      <c r="C194" s="16">
        <v>0</v>
      </c>
      <c r="D194" s="23">
        <f t="shared" si="282"/>
        <v>0</v>
      </c>
      <c r="E194" s="24">
        <v>0</v>
      </c>
      <c r="F194" s="25">
        <f t="shared" si="287"/>
        <v>0</v>
      </c>
      <c r="G194" s="16">
        <v>0</v>
      </c>
      <c r="H194" s="23">
        <f t="shared" si="283"/>
        <v>0</v>
      </c>
      <c r="I194" s="24">
        <v>0</v>
      </c>
      <c r="J194" s="25">
        <f t="shared" si="284"/>
        <v>0</v>
      </c>
      <c r="K194" s="16">
        <v>1</v>
      </c>
      <c r="L194" s="23">
        <f t="shared" si="285"/>
        <v>1</v>
      </c>
      <c r="M194" s="24">
        <v>0</v>
      </c>
      <c r="N194" s="25">
        <f t="shared" si="286"/>
        <v>1</v>
      </c>
      <c r="O194" s="26"/>
    </row>
    <row r="195" spans="1:15" s="16" customFormat="1" ht="16.5" customHeight="1" x14ac:dyDescent="0.15">
      <c r="A195" s="16" t="s">
        <v>24</v>
      </c>
      <c r="B195" s="22">
        <v>1</v>
      </c>
      <c r="C195" s="16">
        <v>0</v>
      </c>
      <c r="D195" s="23">
        <f t="shared" si="282"/>
        <v>0</v>
      </c>
      <c r="E195" s="24">
        <v>0</v>
      </c>
      <c r="F195" s="25">
        <f t="shared" si="287"/>
        <v>0</v>
      </c>
      <c r="G195" s="16">
        <v>1</v>
      </c>
      <c r="H195" s="23">
        <f t="shared" si="283"/>
        <v>1</v>
      </c>
      <c r="I195" s="24">
        <v>0</v>
      </c>
      <c r="J195" s="25">
        <f t="shared" si="284"/>
        <v>1</v>
      </c>
      <c r="K195" s="16">
        <v>0</v>
      </c>
      <c r="L195" s="23">
        <f t="shared" si="285"/>
        <v>1</v>
      </c>
      <c r="M195" s="24">
        <v>0</v>
      </c>
      <c r="N195" s="25">
        <f t="shared" si="286"/>
        <v>1</v>
      </c>
      <c r="O195" s="26"/>
    </row>
    <row r="196" spans="1:15" s="16" customFormat="1" ht="16.5" customHeight="1" x14ac:dyDescent="0.15">
      <c r="A196" s="16" t="s">
        <v>38</v>
      </c>
      <c r="B196" s="22">
        <v>1</v>
      </c>
      <c r="C196" s="16">
        <v>0</v>
      </c>
      <c r="D196" s="23">
        <f t="shared" si="282"/>
        <v>0</v>
      </c>
      <c r="E196" s="24">
        <v>0</v>
      </c>
      <c r="F196" s="25">
        <f t="shared" si="287"/>
        <v>0</v>
      </c>
      <c r="G196" s="16">
        <v>0</v>
      </c>
      <c r="H196" s="23">
        <f t="shared" si="283"/>
        <v>0</v>
      </c>
      <c r="I196" s="24">
        <v>0</v>
      </c>
      <c r="J196" s="25">
        <f t="shared" si="284"/>
        <v>0</v>
      </c>
      <c r="K196" s="16">
        <v>0</v>
      </c>
      <c r="L196" s="23">
        <f t="shared" si="285"/>
        <v>0</v>
      </c>
      <c r="M196" s="24">
        <v>0</v>
      </c>
      <c r="N196" s="25">
        <f t="shared" si="286"/>
        <v>0</v>
      </c>
      <c r="O196" s="26"/>
    </row>
    <row r="197" spans="1:15" s="16" customFormat="1" ht="16.5" customHeight="1" x14ac:dyDescent="0.15">
      <c r="A197" s="16" t="s">
        <v>25</v>
      </c>
      <c r="B197" s="22">
        <v>19</v>
      </c>
      <c r="C197" s="16">
        <v>6</v>
      </c>
      <c r="D197" s="23">
        <f t="shared" si="282"/>
        <v>0.31578947368421051</v>
      </c>
      <c r="E197" s="24">
        <v>3</v>
      </c>
      <c r="F197" s="25">
        <f t="shared" si="287"/>
        <v>0.47368421052631576</v>
      </c>
      <c r="G197" s="16">
        <v>3</v>
      </c>
      <c r="H197" s="23">
        <f t="shared" si="283"/>
        <v>0.63157894736842102</v>
      </c>
      <c r="I197" s="24">
        <v>2</v>
      </c>
      <c r="J197" s="25">
        <f t="shared" si="284"/>
        <v>0.73684210526315785</v>
      </c>
      <c r="K197" s="16">
        <v>3</v>
      </c>
      <c r="L197" s="23">
        <f t="shared" si="285"/>
        <v>0.89473684210526316</v>
      </c>
      <c r="M197" s="24">
        <v>0</v>
      </c>
      <c r="N197" s="25">
        <f t="shared" si="286"/>
        <v>0.89473684210526316</v>
      </c>
      <c r="O197" s="26"/>
    </row>
    <row r="198" spans="1:15" s="16" customFormat="1" ht="16.5" customHeight="1" x14ac:dyDescent="0.15"/>
    <row r="199" spans="1:15" s="16" customFormat="1" ht="16.5" customHeight="1" x14ac:dyDescent="0.15"/>
    <row r="200" spans="1:15" s="16" customFormat="1" ht="16.5" customHeight="1" x14ac:dyDescent="0.15">
      <c r="A200" s="17" t="s">
        <v>52</v>
      </c>
      <c r="B200" s="18"/>
      <c r="C200" s="33" t="s">
        <v>41</v>
      </c>
      <c r="D200" s="34"/>
      <c r="E200" s="33" t="s">
        <v>16</v>
      </c>
      <c r="F200" s="34"/>
      <c r="G200" s="33" t="s">
        <v>42</v>
      </c>
      <c r="H200" s="35"/>
      <c r="I200" s="33" t="s">
        <v>17</v>
      </c>
      <c r="J200" s="34"/>
      <c r="K200" s="33" t="s">
        <v>64</v>
      </c>
      <c r="L200" s="36"/>
      <c r="M200" s="33" t="s">
        <v>65</v>
      </c>
      <c r="N200" s="34"/>
    </row>
    <row r="201" spans="1:15" s="16" customFormat="1" ht="16.5" customHeight="1" x14ac:dyDescent="0.15">
      <c r="B201" s="18" t="s">
        <v>1</v>
      </c>
      <c r="C201" s="19" t="s">
        <v>3</v>
      </c>
      <c r="D201" s="19" t="s">
        <v>4</v>
      </c>
      <c r="E201" s="20" t="s">
        <v>3</v>
      </c>
      <c r="F201" s="21" t="s">
        <v>4</v>
      </c>
      <c r="G201" s="19" t="s">
        <v>3</v>
      </c>
      <c r="H201" s="19" t="s">
        <v>4</v>
      </c>
      <c r="I201" s="20" t="s">
        <v>3</v>
      </c>
      <c r="J201" s="21" t="s">
        <v>4</v>
      </c>
      <c r="K201" s="19" t="s">
        <v>3</v>
      </c>
      <c r="L201" s="19" t="s">
        <v>4</v>
      </c>
      <c r="M201" s="20" t="s">
        <v>3</v>
      </c>
      <c r="N201" s="21" t="s">
        <v>4</v>
      </c>
    </row>
    <row r="202" spans="1:15" s="16" customFormat="1" ht="16.5" customHeight="1" x14ac:dyDescent="0.15">
      <c r="A202" s="16" t="s">
        <v>20</v>
      </c>
      <c r="B202" s="22">
        <v>2</v>
      </c>
      <c r="C202" s="16">
        <v>0</v>
      </c>
      <c r="D202" s="23">
        <f t="shared" ref="D202:D210" si="288">(C202/B202)</f>
        <v>0</v>
      </c>
      <c r="E202" s="24">
        <v>0</v>
      </c>
      <c r="F202" s="25">
        <f>(SUM(E202,C202))/B202</f>
        <v>0</v>
      </c>
      <c r="G202" s="16">
        <v>0</v>
      </c>
      <c r="H202" s="23">
        <f t="shared" ref="H202:H210" si="289">(SUM(G202,E202,C202))/B202</f>
        <v>0</v>
      </c>
      <c r="I202" s="24">
        <v>0</v>
      </c>
      <c r="J202" s="25">
        <f t="shared" ref="J202:J210" si="290">(SUM(I202,G202,E202,C202))/B202</f>
        <v>0</v>
      </c>
      <c r="K202" s="16">
        <v>0</v>
      </c>
      <c r="L202" s="23">
        <f t="shared" ref="L202:L210" si="291">(SUM(K202,I202,G202,E202,C202))/B202</f>
        <v>0</v>
      </c>
      <c r="M202" s="24">
        <v>0</v>
      </c>
      <c r="N202" s="25">
        <f t="shared" ref="N202:N210" si="292">(SUM(M202,K202,I202,G202,E202,C202))/B202</f>
        <v>0</v>
      </c>
    </row>
    <row r="203" spans="1:15" s="16" customFormat="1" ht="16.5" customHeight="1" x14ac:dyDescent="0.15">
      <c r="A203" s="16" t="s">
        <v>31</v>
      </c>
      <c r="B203" s="22">
        <v>2</v>
      </c>
      <c r="C203" s="16">
        <v>0</v>
      </c>
      <c r="D203" s="23">
        <f t="shared" si="288"/>
        <v>0</v>
      </c>
      <c r="E203" s="24">
        <v>1</v>
      </c>
      <c r="F203" s="25">
        <f>(SUM(E203,C203))/B203</f>
        <v>0.5</v>
      </c>
      <c r="G203" s="16">
        <v>1</v>
      </c>
      <c r="H203" s="23">
        <f t="shared" si="289"/>
        <v>1</v>
      </c>
      <c r="I203" s="24">
        <v>0</v>
      </c>
      <c r="J203" s="25">
        <f t="shared" si="290"/>
        <v>1</v>
      </c>
      <c r="K203" s="16">
        <v>0</v>
      </c>
      <c r="L203" s="23">
        <f t="shared" si="291"/>
        <v>1</v>
      </c>
      <c r="M203" s="24">
        <v>0</v>
      </c>
      <c r="N203" s="25">
        <f t="shared" si="292"/>
        <v>1</v>
      </c>
    </row>
    <row r="204" spans="1:15" s="16" customFormat="1" ht="16.5" customHeight="1" x14ac:dyDescent="0.15">
      <c r="A204" s="16" t="s">
        <v>36</v>
      </c>
      <c r="B204" s="22">
        <v>1</v>
      </c>
      <c r="C204" s="16">
        <v>0</v>
      </c>
      <c r="D204" s="23">
        <f t="shared" si="288"/>
        <v>0</v>
      </c>
      <c r="E204" s="24">
        <v>0</v>
      </c>
      <c r="F204" s="25">
        <f>(SUM(E204,C204))/B204</f>
        <v>0</v>
      </c>
      <c r="G204" s="16">
        <v>0</v>
      </c>
      <c r="H204" s="23">
        <f t="shared" si="289"/>
        <v>0</v>
      </c>
      <c r="I204" s="24">
        <v>1</v>
      </c>
      <c r="J204" s="25">
        <f t="shared" si="290"/>
        <v>1</v>
      </c>
      <c r="K204" s="16">
        <v>0</v>
      </c>
      <c r="L204" s="23">
        <f t="shared" si="291"/>
        <v>1</v>
      </c>
      <c r="M204" s="24">
        <v>0</v>
      </c>
      <c r="N204" s="25">
        <f t="shared" si="292"/>
        <v>1</v>
      </c>
    </row>
    <row r="205" spans="1:15" s="16" customFormat="1" ht="16.5" customHeight="1" x14ac:dyDescent="0.15">
      <c r="A205" s="16" t="s">
        <v>57</v>
      </c>
      <c r="B205" s="22">
        <v>1</v>
      </c>
      <c r="C205" s="16">
        <v>0</v>
      </c>
      <c r="D205" s="23">
        <f t="shared" si="288"/>
        <v>0</v>
      </c>
      <c r="E205" s="24">
        <v>0</v>
      </c>
      <c r="F205" s="25">
        <f t="shared" ref="F205:F210" si="293">(SUM(E205,C205))/B205</f>
        <v>0</v>
      </c>
      <c r="G205" s="16">
        <v>0</v>
      </c>
      <c r="H205" s="23">
        <f t="shared" si="289"/>
        <v>0</v>
      </c>
      <c r="I205" s="24">
        <v>1</v>
      </c>
      <c r="J205" s="25">
        <f t="shared" si="290"/>
        <v>1</v>
      </c>
      <c r="K205" s="16">
        <v>0</v>
      </c>
      <c r="L205" s="23">
        <f t="shared" si="291"/>
        <v>1</v>
      </c>
      <c r="M205" s="24">
        <v>0</v>
      </c>
      <c r="N205" s="25">
        <f t="shared" si="292"/>
        <v>1</v>
      </c>
    </row>
    <row r="206" spans="1:15" s="16" customFormat="1" ht="16.5" customHeight="1" x14ac:dyDescent="0.15">
      <c r="A206" s="16" t="s">
        <v>21</v>
      </c>
      <c r="B206" s="22">
        <v>1</v>
      </c>
      <c r="C206" s="16">
        <v>0</v>
      </c>
      <c r="D206" s="23">
        <f t="shared" si="288"/>
        <v>0</v>
      </c>
      <c r="E206" s="24">
        <v>0</v>
      </c>
      <c r="F206" s="25">
        <f t="shared" si="293"/>
        <v>0</v>
      </c>
      <c r="G206" s="16">
        <v>1</v>
      </c>
      <c r="H206" s="23">
        <f t="shared" si="289"/>
        <v>1</v>
      </c>
      <c r="I206" s="24">
        <v>0</v>
      </c>
      <c r="J206" s="25">
        <f t="shared" si="290"/>
        <v>1</v>
      </c>
      <c r="K206" s="16">
        <v>0</v>
      </c>
      <c r="L206" s="23">
        <f t="shared" si="291"/>
        <v>1</v>
      </c>
      <c r="M206" s="24">
        <v>0</v>
      </c>
      <c r="N206" s="25">
        <f t="shared" si="292"/>
        <v>1</v>
      </c>
    </row>
    <row r="207" spans="1:15" s="16" customFormat="1" ht="16.5" customHeight="1" x14ac:dyDescent="0.15">
      <c r="A207" s="16" t="s">
        <v>37</v>
      </c>
      <c r="B207" s="22">
        <v>1</v>
      </c>
      <c r="C207" s="16">
        <v>0</v>
      </c>
      <c r="D207" s="23">
        <f t="shared" si="288"/>
        <v>0</v>
      </c>
      <c r="E207" s="24">
        <v>0</v>
      </c>
      <c r="F207" s="25">
        <f t="shared" si="293"/>
        <v>0</v>
      </c>
      <c r="G207" s="16">
        <v>0</v>
      </c>
      <c r="H207" s="23">
        <f t="shared" si="289"/>
        <v>0</v>
      </c>
      <c r="I207" s="24">
        <v>0</v>
      </c>
      <c r="J207" s="25">
        <f t="shared" si="290"/>
        <v>0</v>
      </c>
      <c r="K207" s="16">
        <v>0</v>
      </c>
      <c r="L207" s="23">
        <f t="shared" si="291"/>
        <v>0</v>
      </c>
      <c r="M207" s="24">
        <v>0</v>
      </c>
      <c r="N207" s="25">
        <f t="shared" si="292"/>
        <v>0</v>
      </c>
    </row>
    <row r="208" spans="1:15" s="16" customFormat="1" ht="16.5" customHeight="1" x14ac:dyDescent="0.15">
      <c r="A208" s="16" t="s">
        <v>23</v>
      </c>
      <c r="B208" s="22">
        <v>2</v>
      </c>
      <c r="C208" s="16">
        <v>0</v>
      </c>
      <c r="D208" s="23">
        <f t="shared" si="288"/>
        <v>0</v>
      </c>
      <c r="E208" s="24">
        <v>0</v>
      </c>
      <c r="F208" s="25">
        <f t="shared" si="293"/>
        <v>0</v>
      </c>
      <c r="G208" s="16">
        <v>0</v>
      </c>
      <c r="H208" s="23">
        <f t="shared" si="289"/>
        <v>0</v>
      </c>
      <c r="I208" s="24">
        <v>0</v>
      </c>
      <c r="J208" s="25">
        <f t="shared" si="290"/>
        <v>0</v>
      </c>
      <c r="K208" s="16">
        <v>1</v>
      </c>
      <c r="L208" s="23">
        <f t="shared" si="291"/>
        <v>0.5</v>
      </c>
      <c r="M208" s="24">
        <v>0</v>
      </c>
      <c r="N208" s="25">
        <f t="shared" si="292"/>
        <v>0.5</v>
      </c>
    </row>
    <row r="209" spans="1:14" s="16" customFormat="1" ht="16.5" customHeight="1" x14ac:dyDescent="0.15">
      <c r="A209" s="16" t="s">
        <v>24</v>
      </c>
      <c r="B209" s="22">
        <v>2</v>
      </c>
      <c r="C209" s="16">
        <v>0</v>
      </c>
      <c r="D209" s="23">
        <f t="shared" si="288"/>
        <v>0</v>
      </c>
      <c r="E209" s="24">
        <v>0</v>
      </c>
      <c r="F209" s="25">
        <f t="shared" si="293"/>
        <v>0</v>
      </c>
      <c r="G209" s="16">
        <v>0</v>
      </c>
      <c r="H209" s="23">
        <f t="shared" si="289"/>
        <v>0</v>
      </c>
      <c r="I209" s="24">
        <v>0</v>
      </c>
      <c r="J209" s="25">
        <f t="shared" si="290"/>
        <v>0</v>
      </c>
      <c r="K209" s="16">
        <v>0</v>
      </c>
      <c r="L209" s="25">
        <f t="shared" si="291"/>
        <v>0</v>
      </c>
      <c r="M209" s="26">
        <v>0</v>
      </c>
      <c r="N209" s="25">
        <f t="shared" si="292"/>
        <v>0</v>
      </c>
    </row>
    <row r="210" spans="1:14" s="16" customFormat="1" ht="16.5" customHeight="1" x14ac:dyDescent="0.15">
      <c r="A210" s="16" t="s">
        <v>25</v>
      </c>
      <c r="B210" s="22">
        <v>16</v>
      </c>
      <c r="C210" s="16">
        <v>1</v>
      </c>
      <c r="D210" s="23">
        <f t="shared" si="288"/>
        <v>6.25E-2</v>
      </c>
      <c r="E210" s="24">
        <v>4</v>
      </c>
      <c r="F210" s="25">
        <f t="shared" si="293"/>
        <v>0.3125</v>
      </c>
      <c r="G210" s="16">
        <v>2</v>
      </c>
      <c r="H210" s="23">
        <f t="shared" si="289"/>
        <v>0.4375</v>
      </c>
      <c r="I210" s="24">
        <v>1</v>
      </c>
      <c r="J210" s="25">
        <f t="shared" si="290"/>
        <v>0.5</v>
      </c>
      <c r="K210" s="16">
        <v>0</v>
      </c>
      <c r="L210" s="25">
        <f t="shared" si="291"/>
        <v>0.5</v>
      </c>
      <c r="M210" s="26">
        <v>1</v>
      </c>
      <c r="N210" s="25">
        <f t="shared" si="292"/>
        <v>0.5625</v>
      </c>
    </row>
    <row r="211" spans="1:14" s="16" customFormat="1" ht="16.5" customHeight="1" x14ac:dyDescent="0.15"/>
    <row r="212" spans="1:14" s="16" customFormat="1" ht="16.5" customHeight="1" x14ac:dyDescent="0.15"/>
    <row r="213" spans="1:14" s="16" customFormat="1" ht="16.5" customHeight="1" x14ac:dyDescent="0.15">
      <c r="A213" s="17" t="s">
        <v>58</v>
      </c>
      <c r="B213" s="18"/>
      <c r="C213" s="33" t="s">
        <v>16</v>
      </c>
      <c r="D213" s="34"/>
      <c r="E213" s="33" t="s">
        <v>42</v>
      </c>
      <c r="F213" s="35"/>
      <c r="G213" s="33" t="s">
        <v>17</v>
      </c>
      <c r="H213" s="34"/>
      <c r="I213" s="33" t="s">
        <v>64</v>
      </c>
      <c r="J213" s="34"/>
    </row>
    <row r="214" spans="1:14" s="16" customFormat="1" ht="16.5" customHeight="1" x14ac:dyDescent="0.15">
      <c r="B214" s="18" t="s">
        <v>1</v>
      </c>
      <c r="C214" s="19" t="s">
        <v>3</v>
      </c>
      <c r="D214" s="19" t="s">
        <v>4</v>
      </c>
      <c r="E214" s="20" t="s">
        <v>3</v>
      </c>
      <c r="F214" s="21" t="s">
        <v>4</v>
      </c>
      <c r="G214" s="19" t="s">
        <v>3</v>
      </c>
      <c r="H214" s="19" t="s">
        <v>4</v>
      </c>
      <c r="I214" s="20" t="s">
        <v>3</v>
      </c>
      <c r="J214" s="21" t="s">
        <v>4</v>
      </c>
      <c r="K214" s="27"/>
      <c r="L214" s="27"/>
      <c r="M214" s="27"/>
      <c r="N214" s="27"/>
    </row>
    <row r="215" spans="1:14" s="16" customFormat="1" ht="16.5" customHeight="1" x14ac:dyDescent="0.15">
      <c r="A215" s="16" t="s">
        <v>35</v>
      </c>
      <c r="B215" s="22">
        <v>1</v>
      </c>
      <c r="C215" s="16">
        <v>0</v>
      </c>
      <c r="D215" s="23">
        <f t="shared" ref="D215:D222" si="294">(C215/B215)</f>
        <v>0</v>
      </c>
      <c r="E215" s="24">
        <v>0</v>
      </c>
      <c r="F215" s="25">
        <f t="shared" ref="F215:F222" si="295">(SUM(E215,C215))/B215</f>
        <v>0</v>
      </c>
      <c r="G215" s="16">
        <v>0</v>
      </c>
      <c r="H215" s="23">
        <f t="shared" ref="H215:H222" si="296">(SUM(G215,E215,C215))/B215</f>
        <v>0</v>
      </c>
      <c r="I215" s="24">
        <v>0</v>
      </c>
      <c r="J215" s="25">
        <f t="shared" ref="J215:J222" si="297">(SUM(I215,G215,E215,C215))/B215</f>
        <v>0</v>
      </c>
      <c r="K215" s="26"/>
      <c r="L215" s="28"/>
      <c r="M215" s="26"/>
      <c r="N215" s="28"/>
    </row>
    <row r="216" spans="1:14" s="16" customFormat="1" ht="16.5" customHeight="1" x14ac:dyDescent="0.15">
      <c r="A216" s="16" t="s">
        <v>57</v>
      </c>
      <c r="B216" s="22">
        <v>1</v>
      </c>
      <c r="C216" s="16">
        <v>0</v>
      </c>
      <c r="D216" s="23">
        <f t="shared" si="294"/>
        <v>0</v>
      </c>
      <c r="E216" s="24">
        <v>0</v>
      </c>
      <c r="F216" s="25">
        <f t="shared" si="295"/>
        <v>0</v>
      </c>
      <c r="G216" s="16">
        <v>1</v>
      </c>
      <c r="H216" s="23">
        <f t="shared" si="296"/>
        <v>1</v>
      </c>
      <c r="I216" s="24">
        <v>0</v>
      </c>
      <c r="J216" s="25">
        <f t="shared" si="297"/>
        <v>1</v>
      </c>
      <c r="K216" s="26"/>
      <c r="L216" s="28"/>
      <c r="M216" s="26"/>
      <c r="N216" s="28"/>
    </row>
    <row r="217" spans="1:14" s="16" customFormat="1" ht="16.5" customHeight="1" x14ac:dyDescent="0.15">
      <c r="A217" s="16" t="s">
        <v>21</v>
      </c>
      <c r="B217" s="22">
        <v>6</v>
      </c>
      <c r="C217" s="16">
        <v>0</v>
      </c>
      <c r="D217" s="23">
        <f t="shared" si="294"/>
        <v>0</v>
      </c>
      <c r="E217" s="24">
        <v>6</v>
      </c>
      <c r="F217" s="25">
        <f t="shared" si="295"/>
        <v>1</v>
      </c>
      <c r="G217" s="16">
        <v>0</v>
      </c>
      <c r="H217" s="23">
        <f t="shared" si="296"/>
        <v>1</v>
      </c>
      <c r="I217" s="24">
        <v>0</v>
      </c>
      <c r="J217" s="25">
        <f t="shared" si="297"/>
        <v>1</v>
      </c>
      <c r="K217" s="26"/>
      <c r="L217" s="28"/>
      <c r="M217" s="26"/>
      <c r="N217" s="28"/>
    </row>
    <row r="218" spans="1:14" s="16" customFormat="1" ht="16.5" customHeight="1" x14ac:dyDescent="0.15">
      <c r="A218" s="16" t="s">
        <v>23</v>
      </c>
      <c r="B218" s="22">
        <v>3</v>
      </c>
      <c r="C218" s="16">
        <v>0</v>
      </c>
      <c r="D218" s="23">
        <f t="shared" si="294"/>
        <v>0</v>
      </c>
      <c r="E218" s="24">
        <v>0</v>
      </c>
      <c r="F218" s="25">
        <f t="shared" si="295"/>
        <v>0</v>
      </c>
      <c r="G218" s="16">
        <v>0</v>
      </c>
      <c r="H218" s="23">
        <f t="shared" si="296"/>
        <v>0</v>
      </c>
      <c r="I218" s="24">
        <v>1</v>
      </c>
      <c r="J218" s="25">
        <f t="shared" si="297"/>
        <v>0.33333333333333331</v>
      </c>
      <c r="K218" s="26"/>
      <c r="L218" s="28"/>
      <c r="M218" s="26"/>
      <c r="N218" s="28"/>
    </row>
    <row r="219" spans="1:14" s="16" customFormat="1" ht="16.5" customHeight="1" x14ac:dyDescent="0.15">
      <c r="A219" s="16" t="s">
        <v>25</v>
      </c>
      <c r="B219" s="22">
        <v>7</v>
      </c>
      <c r="C219" s="16">
        <v>3</v>
      </c>
      <c r="D219" s="23">
        <f t="shared" si="294"/>
        <v>0.42857142857142855</v>
      </c>
      <c r="E219" s="24">
        <v>2</v>
      </c>
      <c r="F219" s="25">
        <f t="shared" si="295"/>
        <v>0.7142857142857143</v>
      </c>
      <c r="G219" s="16">
        <v>1</v>
      </c>
      <c r="H219" s="23">
        <f t="shared" si="296"/>
        <v>0.8571428571428571</v>
      </c>
      <c r="I219" s="24">
        <v>1</v>
      </c>
      <c r="J219" s="25">
        <f t="shared" si="297"/>
        <v>1</v>
      </c>
      <c r="K219" s="26"/>
      <c r="L219" s="28"/>
      <c r="M219" s="26"/>
      <c r="N219" s="28"/>
    </row>
    <row r="220" spans="1:14" s="16" customFormat="1" ht="16.5" customHeight="1" x14ac:dyDescent="0.15">
      <c r="C220" s="24"/>
      <c r="D220" s="23"/>
      <c r="E220" s="24"/>
      <c r="F220" s="25"/>
      <c r="H220" s="23"/>
      <c r="I220" s="24"/>
      <c r="J220" s="25"/>
      <c r="K220" s="26"/>
      <c r="L220" s="28"/>
      <c r="M220" s="26"/>
      <c r="N220" s="28"/>
    </row>
    <row r="221" spans="1:14" s="16" customFormat="1" ht="16.5" customHeight="1" x14ac:dyDescent="0.15">
      <c r="A221" s="16" t="s">
        <v>72</v>
      </c>
      <c r="B221" s="16">
        <v>1</v>
      </c>
      <c r="C221" s="24">
        <v>0</v>
      </c>
      <c r="D221" s="23">
        <f t="shared" si="294"/>
        <v>0</v>
      </c>
      <c r="E221" s="24">
        <v>1</v>
      </c>
      <c r="F221" s="25">
        <f t="shared" si="295"/>
        <v>1</v>
      </c>
      <c r="G221" s="16">
        <v>0</v>
      </c>
      <c r="H221" s="23">
        <f t="shared" si="296"/>
        <v>1</v>
      </c>
      <c r="I221" s="24">
        <v>0</v>
      </c>
      <c r="J221" s="25">
        <f t="shared" si="297"/>
        <v>1</v>
      </c>
      <c r="K221" s="26"/>
      <c r="L221" s="28"/>
      <c r="M221" s="26"/>
      <c r="N221" s="28"/>
    </row>
    <row r="222" spans="1:14" s="16" customFormat="1" ht="16.5" customHeight="1" x14ac:dyDescent="0.15">
      <c r="A222" s="16" t="s">
        <v>68</v>
      </c>
      <c r="B222" s="16">
        <v>1</v>
      </c>
      <c r="C222" s="24">
        <v>0</v>
      </c>
      <c r="D222" s="23">
        <f t="shared" si="294"/>
        <v>0</v>
      </c>
      <c r="E222" s="24">
        <v>0</v>
      </c>
      <c r="F222" s="25">
        <f t="shared" si="295"/>
        <v>0</v>
      </c>
      <c r="G222" s="16">
        <v>0</v>
      </c>
      <c r="H222" s="23">
        <f t="shared" si="296"/>
        <v>0</v>
      </c>
      <c r="I222" s="24">
        <v>0</v>
      </c>
      <c r="J222" s="25">
        <f t="shared" si="297"/>
        <v>0</v>
      </c>
    </row>
    <row r="223" spans="1:14" s="16" customFormat="1" ht="16.5" customHeight="1" x14ac:dyDescent="0.15">
      <c r="I223" s="26"/>
      <c r="J223" s="28"/>
    </row>
    <row r="224" spans="1:14" s="16" customFormat="1" ht="16.5" customHeight="1" x14ac:dyDescent="0.15"/>
    <row r="225" spans="1:14" s="16" customFormat="1" ht="16.5" customHeight="1" x14ac:dyDescent="0.15">
      <c r="A225" s="17" t="s">
        <v>59</v>
      </c>
      <c r="B225" s="18"/>
      <c r="C225" s="33" t="s">
        <v>16</v>
      </c>
      <c r="D225" s="34"/>
      <c r="E225" s="33" t="s">
        <v>42</v>
      </c>
      <c r="F225" s="35"/>
      <c r="G225" s="33" t="s">
        <v>17</v>
      </c>
      <c r="H225" s="34"/>
      <c r="I225" s="33" t="s">
        <v>64</v>
      </c>
      <c r="J225" s="34"/>
      <c r="K225" s="33" t="s">
        <v>65</v>
      </c>
      <c r="L225" s="36"/>
      <c r="M225" s="33" t="s">
        <v>66</v>
      </c>
      <c r="N225" s="34"/>
    </row>
    <row r="226" spans="1:14" s="16" customFormat="1" ht="16.5" customHeight="1" x14ac:dyDescent="0.15">
      <c r="B226" s="18" t="s">
        <v>1</v>
      </c>
      <c r="C226" s="19" t="s">
        <v>3</v>
      </c>
      <c r="D226" s="19" t="s">
        <v>4</v>
      </c>
      <c r="E226" s="20" t="s">
        <v>3</v>
      </c>
      <c r="F226" s="27" t="s">
        <v>4</v>
      </c>
      <c r="G226" s="20" t="s">
        <v>3</v>
      </c>
      <c r="H226" s="21" t="s">
        <v>4</v>
      </c>
      <c r="I226" s="20" t="s">
        <v>3</v>
      </c>
      <c r="J226" s="21" t="s">
        <v>4</v>
      </c>
      <c r="K226" s="19" t="s">
        <v>3</v>
      </c>
      <c r="L226" s="19" t="s">
        <v>4</v>
      </c>
      <c r="M226" s="20" t="s">
        <v>3</v>
      </c>
      <c r="N226" s="21" t="s">
        <v>4</v>
      </c>
    </row>
    <row r="227" spans="1:14" s="16" customFormat="1" ht="16.5" customHeight="1" x14ac:dyDescent="0.15">
      <c r="A227" s="16" t="s">
        <v>20</v>
      </c>
      <c r="B227" s="22">
        <v>2</v>
      </c>
      <c r="C227" s="16">
        <v>0</v>
      </c>
      <c r="D227" s="23">
        <f t="shared" ref="D227:D232" si="298">(C227/B227)</f>
        <v>0</v>
      </c>
      <c r="E227" s="24">
        <v>0</v>
      </c>
      <c r="F227" s="28">
        <f>(SUM(E227,C227))/B227</f>
        <v>0</v>
      </c>
      <c r="G227" s="24">
        <v>0</v>
      </c>
      <c r="H227" s="25">
        <f t="shared" ref="H227:H232" si="299">(SUM(G227,E227,C227))/B227</f>
        <v>0</v>
      </c>
      <c r="I227" s="24">
        <v>1</v>
      </c>
      <c r="J227" s="25">
        <f t="shared" ref="J227:J234" si="300">(SUM(I227,G227,E227,C227))/B227</f>
        <v>0.5</v>
      </c>
      <c r="K227" s="16">
        <v>0</v>
      </c>
      <c r="L227" s="23">
        <f t="shared" ref="L227:L234" si="301">(SUM(K227,I227,G227,E227,C227))/B227</f>
        <v>0.5</v>
      </c>
      <c r="M227" s="24">
        <v>1</v>
      </c>
      <c r="N227" s="25">
        <f t="shared" ref="N227:N234" si="302">(SUM(M227,K227,I227,G227,E227,C227))/B227</f>
        <v>1</v>
      </c>
    </row>
    <row r="228" spans="1:14" s="16" customFormat="1" ht="16.5" customHeight="1" x14ac:dyDescent="0.15">
      <c r="A228" s="16" t="s">
        <v>31</v>
      </c>
      <c r="B228" s="22">
        <v>5</v>
      </c>
      <c r="C228" s="16">
        <v>0</v>
      </c>
      <c r="D228" s="23">
        <f t="shared" si="298"/>
        <v>0</v>
      </c>
      <c r="E228" s="24">
        <v>1</v>
      </c>
      <c r="F228" s="28">
        <f>(SUM(E228,C228))/B228</f>
        <v>0.2</v>
      </c>
      <c r="G228" s="24">
        <v>1</v>
      </c>
      <c r="H228" s="25">
        <f t="shared" si="299"/>
        <v>0.4</v>
      </c>
      <c r="I228" s="24">
        <v>0</v>
      </c>
      <c r="J228" s="25">
        <f t="shared" si="300"/>
        <v>0.4</v>
      </c>
      <c r="K228" s="16">
        <v>0</v>
      </c>
      <c r="L228" s="23">
        <f t="shared" si="301"/>
        <v>0.4</v>
      </c>
      <c r="M228" s="24">
        <v>0</v>
      </c>
      <c r="N228" s="25">
        <f t="shared" si="302"/>
        <v>0.4</v>
      </c>
    </row>
    <row r="229" spans="1:14" s="16" customFormat="1" ht="16.5" customHeight="1" x14ac:dyDescent="0.15">
      <c r="A229" s="16" t="s">
        <v>57</v>
      </c>
      <c r="B229" s="22">
        <v>1</v>
      </c>
      <c r="C229" s="16">
        <v>0</v>
      </c>
      <c r="D229" s="23">
        <f t="shared" si="298"/>
        <v>0</v>
      </c>
      <c r="E229" s="24">
        <v>0</v>
      </c>
      <c r="F229" s="28">
        <f t="shared" ref="F229:F232" si="303">(SUM(E229,C229))/B229</f>
        <v>0</v>
      </c>
      <c r="G229" s="24">
        <v>0</v>
      </c>
      <c r="H229" s="25">
        <f t="shared" si="299"/>
        <v>0</v>
      </c>
      <c r="I229" s="24">
        <v>0</v>
      </c>
      <c r="J229" s="25">
        <f t="shared" si="300"/>
        <v>0</v>
      </c>
      <c r="K229" s="16">
        <v>0</v>
      </c>
      <c r="L229" s="23">
        <f t="shared" si="301"/>
        <v>0</v>
      </c>
      <c r="M229" s="24">
        <v>0</v>
      </c>
      <c r="N229" s="25">
        <f t="shared" si="302"/>
        <v>0</v>
      </c>
    </row>
    <row r="230" spans="1:14" s="16" customFormat="1" ht="16.5" customHeight="1" x14ac:dyDescent="0.15">
      <c r="A230" s="16" t="s">
        <v>21</v>
      </c>
      <c r="B230" s="22">
        <v>9</v>
      </c>
      <c r="C230" s="16">
        <v>0</v>
      </c>
      <c r="D230" s="23">
        <f t="shared" si="298"/>
        <v>0</v>
      </c>
      <c r="E230" s="24">
        <v>6</v>
      </c>
      <c r="F230" s="28">
        <f t="shared" si="303"/>
        <v>0.66666666666666663</v>
      </c>
      <c r="G230" s="24">
        <v>1</v>
      </c>
      <c r="H230" s="25">
        <f t="shared" si="299"/>
        <v>0.77777777777777779</v>
      </c>
      <c r="I230" s="24">
        <v>0</v>
      </c>
      <c r="J230" s="25">
        <f t="shared" si="300"/>
        <v>0.77777777777777779</v>
      </c>
      <c r="K230" s="16">
        <v>2</v>
      </c>
      <c r="L230" s="23">
        <f t="shared" si="301"/>
        <v>1</v>
      </c>
      <c r="M230" s="24">
        <v>0</v>
      </c>
      <c r="N230" s="25">
        <f t="shared" si="302"/>
        <v>1</v>
      </c>
    </row>
    <row r="231" spans="1:14" s="16" customFormat="1" ht="16.5" customHeight="1" x14ac:dyDescent="0.15">
      <c r="A231" s="16" t="s">
        <v>23</v>
      </c>
      <c r="B231" s="22">
        <v>1</v>
      </c>
      <c r="C231" s="16">
        <v>0</v>
      </c>
      <c r="D231" s="23">
        <f t="shared" si="298"/>
        <v>0</v>
      </c>
      <c r="E231" s="24">
        <v>0</v>
      </c>
      <c r="F231" s="28">
        <f t="shared" si="303"/>
        <v>0</v>
      </c>
      <c r="G231" s="24">
        <v>0</v>
      </c>
      <c r="H231" s="25">
        <f t="shared" si="299"/>
        <v>0</v>
      </c>
      <c r="I231" s="24">
        <v>0</v>
      </c>
      <c r="J231" s="25">
        <f t="shared" si="300"/>
        <v>0</v>
      </c>
      <c r="K231" s="16">
        <v>0</v>
      </c>
      <c r="L231" s="23">
        <f t="shared" si="301"/>
        <v>0</v>
      </c>
      <c r="M231" s="24">
        <v>0</v>
      </c>
      <c r="N231" s="25">
        <f t="shared" si="302"/>
        <v>0</v>
      </c>
    </row>
    <row r="232" spans="1:14" s="16" customFormat="1" ht="16.5" customHeight="1" x14ac:dyDescent="0.15">
      <c r="A232" s="16" t="s">
        <v>25</v>
      </c>
      <c r="B232" s="22">
        <v>10</v>
      </c>
      <c r="C232" s="16">
        <v>2</v>
      </c>
      <c r="D232" s="23">
        <f t="shared" si="298"/>
        <v>0.2</v>
      </c>
      <c r="E232" s="24">
        <v>3</v>
      </c>
      <c r="F232" s="28">
        <f t="shared" si="303"/>
        <v>0.5</v>
      </c>
      <c r="G232" s="24">
        <v>1</v>
      </c>
      <c r="H232" s="25">
        <f t="shared" si="299"/>
        <v>0.6</v>
      </c>
      <c r="I232" s="24">
        <v>1</v>
      </c>
      <c r="J232" s="25">
        <f t="shared" si="300"/>
        <v>0.7</v>
      </c>
      <c r="K232" s="16">
        <v>0</v>
      </c>
      <c r="L232" s="23">
        <f t="shared" si="301"/>
        <v>0.7</v>
      </c>
      <c r="M232" s="24">
        <v>0</v>
      </c>
      <c r="N232" s="25">
        <f t="shared" si="302"/>
        <v>0.7</v>
      </c>
    </row>
    <row r="233" spans="1:14" s="16" customFormat="1" ht="16.5" customHeight="1" x14ac:dyDescent="0.15">
      <c r="C233" s="24"/>
      <c r="D233" s="23"/>
      <c r="E233" s="24"/>
      <c r="F233" s="28"/>
      <c r="G233" s="24"/>
      <c r="H233" s="25"/>
      <c r="I233" s="24"/>
      <c r="J233" s="25"/>
      <c r="L233" s="23"/>
      <c r="M233" s="24"/>
      <c r="N233" s="25"/>
    </row>
    <row r="234" spans="1:14" s="16" customFormat="1" ht="16.5" customHeight="1" x14ac:dyDescent="0.15">
      <c r="A234" s="16" t="s">
        <v>60</v>
      </c>
      <c r="B234" s="16">
        <v>1</v>
      </c>
      <c r="C234" s="24">
        <v>0</v>
      </c>
      <c r="D234" s="23">
        <f t="shared" ref="D234" si="304">(C234/B234)</f>
        <v>0</v>
      </c>
      <c r="E234" s="24">
        <v>0</v>
      </c>
      <c r="F234" s="28">
        <f t="shared" ref="F234" si="305">(SUM(E234,C234))/B234</f>
        <v>0</v>
      </c>
      <c r="G234" s="24">
        <v>0</v>
      </c>
      <c r="H234" s="25">
        <f t="shared" ref="H234" si="306">(SUM(G234,E234,C234))/B234</f>
        <v>0</v>
      </c>
      <c r="I234" s="24">
        <v>0</v>
      </c>
      <c r="J234" s="25">
        <f t="shared" si="300"/>
        <v>0</v>
      </c>
      <c r="K234" s="16">
        <v>0</v>
      </c>
      <c r="L234" s="25">
        <f t="shared" si="301"/>
        <v>0</v>
      </c>
      <c r="M234" s="26">
        <v>0</v>
      </c>
      <c r="N234" s="25">
        <f t="shared" si="302"/>
        <v>0</v>
      </c>
    </row>
    <row r="235" spans="1:14" x14ac:dyDescent="0.15">
      <c r="I235" s="24"/>
      <c r="J235" s="25"/>
      <c r="K235" s="16"/>
      <c r="L235" s="25"/>
      <c r="M235" s="26"/>
      <c r="N235" s="25"/>
    </row>
    <row r="237" spans="1:14" x14ac:dyDescent="0.15">
      <c r="A237" s="2" t="s">
        <v>61</v>
      </c>
      <c r="B237" s="3"/>
      <c r="C237" s="37" t="s">
        <v>42</v>
      </c>
      <c r="D237" s="38"/>
      <c r="E237" s="37" t="s">
        <v>17</v>
      </c>
      <c r="F237" s="39"/>
      <c r="G237" s="37" t="s">
        <v>64</v>
      </c>
      <c r="H237" s="38"/>
      <c r="I237" s="37" t="s">
        <v>65</v>
      </c>
      <c r="J237" s="38"/>
      <c r="K237" s="37" t="s">
        <v>66</v>
      </c>
      <c r="L237" s="38"/>
    </row>
    <row r="238" spans="1:14" x14ac:dyDescent="0.15">
      <c r="B238" s="3" t="s">
        <v>1</v>
      </c>
      <c r="C238" s="12" t="s">
        <v>3</v>
      </c>
      <c r="D238" s="12" t="s">
        <v>4</v>
      </c>
      <c r="E238" s="10" t="s">
        <v>3</v>
      </c>
      <c r="F238" s="13" t="s">
        <v>4</v>
      </c>
      <c r="G238" s="10" t="s">
        <v>3</v>
      </c>
      <c r="H238" s="11" t="s">
        <v>4</v>
      </c>
      <c r="I238" s="10" t="s">
        <v>3</v>
      </c>
      <c r="J238" s="11" t="s">
        <v>4</v>
      </c>
      <c r="K238" s="10" t="s">
        <v>3</v>
      </c>
      <c r="L238" s="11" t="s">
        <v>4</v>
      </c>
    </row>
    <row r="239" spans="1:14" x14ac:dyDescent="0.15">
      <c r="A239" s="1" t="s">
        <v>20</v>
      </c>
      <c r="B239" s="4">
        <v>3</v>
      </c>
      <c r="C239" s="1">
        <v>0</v>
      </c>
      <c r="D239" s="8">
        <f t="shared" ref="D239:D243" si="307">(C239/B239)</f>
        <v>0</v>
      </c>
      <c r="E239" s="5">
        <v>0</v>
      </c>
      <c r="F239" s="9">
        <f>(SUM(E239,C239))/B239</f>
        <v>0</v>
      </c>
      <c r="G239" s="5">
        <v>2</v>
      </c>
      <c r="H239" s="7">
        <f t="shared" ref="H239:H243" si="308">(SUM(G239,E239,C239))/B239</f>
        <v>0.66666666666666663</v>
      </c>
      <c r="I239" s="5">
        <v>0</v>
      </c>
      <c r="J239" s="7">
        <f>(SUM(I239,G239,E239,C239))/B239</f>
        <v>0.66666666666666663</v>
      </c>
      <c r="K239" s="5">
        <v>0</v>
      </c>
      <c r="L239" s="7">
        <f t="shared" ref="L239:L245" si="309">(SUM(K239,I239,G239,E239,C239))/B239</f>
        <v>0.66666666666666663</v>
      </c>
    </row>
    <row r="240" spans="1:14" x14ac:dyDescent="0.15">
      <c r="A240" s="1" t="s">
        <v>31</v>
      </c>
      <c r="B240" s="4">
        <v>2</v>
      </c>
      <c r="C240" s="1">
        <v>0</v>
      </c>
      <c r="D240" s="8">
        <f t="shared" si="307"/>
        <v>0</v>
      </c>
      <c r="E240" s="5">
        <v>0</v>
      </c>
      <c r="F240" s="9">
        <f>(SUM(E240,C240))/B240</f>
        <v>0</v>
      </c>
      <c r="G240" s="5">
        <v>1</v>
      </c>
      <c r="H240" s="7">
        <f t="shared" si="308"/>
        <v>0.5</v>
      </c>
      <c r="I240" s="5">
        <v>1</v>
      </c>
      <c r="J240" s="7">
        <f t="shared" ref="J240:J245" si="310">(SUM(I240,G240,E240,C240))/B240</f>
        <v>1</v>
      </c>
      <c r="K240" s="5">
        <v>0</v>
      </c>
      <c r="L240" s="7">
        <f t="shared" si="309"/>
        <v>1</v>
      </c>
    </row>
    <row r="241" spans="1:12" x14ac:dyDescent="0.15">
      <c r="A241" s="1" t="s">
        <v>21</v>
      </c>
      <c r="B241" s="4">
        <v>4</v>
      </c>
      <c r="C241" s="1">
        <v>0</v>
      </c>
      <c r="D241" s="8">
        <f t="shared" si="307"/>
        <v>0</v>
      </c>
      <c r="E241" s="5">
        <v>0</v>
      </c>
      <c r="F241" s="9">
        <f t="shared" ref="F241:F243" si="311">(SUM(E241,C241))/B241</f>
        <v>0</v>
      </c>
      <c r="G241" s="5">
        <v>0</v>
      </c>
      <c r="H241" s="7">
        <f t="shared" si="308"/>
        <v>0</v>
      </c>
      <c r="I241" s="5">
        <v>4</v>
      </c>
      <c r="J241" s="7">
        <f t="shared" si="310"/>
        <v>1</v>
      </c>
      <c r="K241" s="5">
        <v>0</v>
      </c>
      <c r="L241" s="7">
        <f t="shared" si="309"/>
        <v>1</v>
      </c>
    </row>
    <row r="242" spans="1:12" x14ac:dyDescent="0.15">
      <c r="A242" s="1" t="s">
        <v>23</v>
      </c>
      <c r="B242" s="4">
        <v>1</v>
      </c>
      <c r="C242" s="1">
        <v>0</v>
      </c>
      <c r="D242" s="8">
        <f t="shared" si="307"/>
        <v>0</v>
      </c>
      <c r="E242" s="5">
        <v>0</v>
      </c>
      <c r="F242" s="9">
        <f t="shared" si="311"/>
        <v>0</v>
      </c>
      <c r="G242" s="5">
        <v>0</v>
      </c>
      <c r="H242" s="7">
        <f t="shared" si="308"/>
        <v>0</v>
      </c>
      <c r="I242" s="5">
        <v>0</v>
      </c>
      <c r="J242" s="7">
        <f t="shared" si="310"/>
        <v>0</v>
      </c>
      <c r="K242" s="5">
        <v>0</v>
      </c>
      <c r="L242" s="7">
        <f t="shared" si="309"/>
        <v>0</v>
      </c>
    </row>
    <row r="243" spans="1:12" x14ac:dyDescent="0.15">
      <c r="A243" s="1" t="s">
        <v>25</v>
      </c>
      <c r="B243" s="4">
        <v>14</v>
      </c>
      <c r="C243" s="1">
        <v>0</v>
      </c>
      <c r="D243" s="8">
        <f t="shared" si="307"/>
        <v>0</v>
      </c>
      <c r="E243" s="5">
        <v>1</v>
      </c>
      <c r="F243" s="9">
        <f t="shared" si="311"/>
        <v>7.1428571428571425E-2</v>
      </c>
      <c r="G243" s="5">
        <v>3</v>
      </c>
      <c r="H243" s="7">
        <f t="shared" si="308"/>
        <v>0.2857142857142857</v>
      </c>
      <c r="I243" s="5">
        <v>1</v>
      </c>
      <c r="J243" s="7">
        <f t="shared" si="310"/>
        <v>0.35714285714285715</v>
      </c>
      <c r="K243" s="5">
        <v>1</v>
      </c>
      <c r="L243" s="7">
        <f t="shared" si="309"/>
        <v>0.42857142857142855</v>
      </c>
    </row>
    <row r="244" spans="1:12" x14ac:dyDescent="0.15">
      <c r="C244" s="5"/>
      <c r="D244" s="8"/>
      <c r="E244" s="5"/>
      <c r="F244" s="9"/>
      <c r="G244" s="5"/>
      <c r="H244" s="7"/>
      <c r="I244" s="5"/>
      <c r="J244" s="7"/>
      <c r="K244" s="5"/>
      <c r="L244" s="7"/>
    </row>
    <row r="245" spans="1:12" x14ac:dyDescent="0.15">
      <c r="A245" s="1" t="s">
        <v>63</v>
      </c>
      <c r="B245" s="1">
        <v>1</v>
      </c>
      <c r="C245" s="5">
        <v>1</v>
      </c>
      <c r="D245" s="8">
        <f t="shared" ref="D245" si="312">(C245/B245)</f>
        <v>1</v>
      </c>
      <c r="E245" s="5">
        <v>0</v>
      </c>
      <c r="F245" s="9">
        <f t="shared" ref="F245" si="313">(SUM(E245,C245))/B245</f>
        <v>1</v>
      </c>
      <c r="G245" s="5">
        <v>0</v>
      </c>
      <c r="H245" s="7">
        <f t="shared" ref="H245" si="314">(SUM(G245,E245,C245))/B245</f>
        <v>1</v>
      </c>
      <c r="I245" s="5">
        <v>0</v>
      </c>
      <c r="J245" s="7">
        <f t="shared" si="310"/>
        <v>1</v>
      </c>
      <c r="K245" s="5">
        <v>0</v>
      </c>
      <c r="L245" s="7">
        <f t="shared" si="309"/>
        <v>1</v>
      </c>
    </row>
    <row r="246" spans="1:12" x14ac:dyDescent="0.15">
      <c r="H246" s="6"/>
      <c r="I246" s="6"/>
      <c r="J246" s="9"/>
    </row>
    <row r="248" spans="1:12" x14ac:dyDescent="0.15">
      <c r="A248" s="2" t="s">
        <v>62</v>
      </c>
      <c r="B248" s="3"/>
      <c r="C248" s="37" t="s">
        <v>17</v>
      </c>
      <c r="D248" s="38"/>
      <c r="E248" s="37" t="s">
        <v>64</v>
      </c>
      <c r="F248" s="39"/>
      <c r="G248" s="37" t="s">
        <v>65</v>
      </c>
      <c r="H248" s="38"/>
      <c r="I248" s="37" t="s">
        <v>65</v>
      </c>
      <c r="J248" s="38"/>
    </row>
    <row r="249" spans="1:12" x14ac:dyDescent="0.15">
      <c r="B249" s="3" t="s">
        <v>1</v>
      </c>
      <c r="C249" s="12" t="s">
        <v>3</v>
      </c>
      <c r="D249" s="12" t="s">
        <v>4</v>
      </c>
      <c r="E249" s="10" t="s">
        <v>3</v>
      </c>
      <c r="F249" s="13" t="s">
        <v>4</v>
      </c>
      <c r="G249" s="10" t="s">
        <v>3</v>
      </c>
      <c r="H249" s="11" t="s">
        <v>4</v>
      </c>
      <c r="I249" s="14" t="s">
        <v>3</v>
      </c>
      <c r="J249" s="15" t="s">
        <v>4</v>
      </c>
    </row>
    <row r="250" spans="1:12" x14ac:dyDescent="0.15">
      <c r="A250" s="1" t="s">
        <v>20</v>
      </c>
      <c r="B250" s="4">
        <v>6</v>
      </c>
      <c r="C250" s="1">
        <v>0</v>
      </c>
      <c r="D250" s="8">
        <f t="shared" ref="D250:D254" si="315">(C250/B250)</f>
        <v>0</v>
      </c>
      <c r="E250" s="5">
        <v>1</v>
      </c>
      <c r="F250" s="9">
        <f>(SUM(E250,C250))/B250</f>
        <v>0.16666666666666666</v>
      </c>
      <c r="G250" s="5">
        <v>2</v>
      </c>
      <c r="H250" s="7">
        <f t="shared" ref="H250:H254" si="316">(SUM(G250,E250,C250))/B250</f>
        <v>0.5</v>
      </c>
      <c r="I250" s="5">
        <v>1</v>
      </c>
      <c r="J250" s="7">
        <f>(SUM(I250,G250,E250,C250))/B250</f>
        <v>0.66666666666666663</v>
      </c>
    </row>
    <row r="251" spans="1:12" x14ac:dyDescent="0.15">
      <c r="A251" s="1" t="s">
        <v>31</v>
      </c>
      <c r="B251" s="4">
        <v>1</v>
      </c>
      <c r="C251" s="1">
        <v>0</v>
      </c>
      <c r="D251" s="8">
        <f t="shared" si="315"/>
        <v>0</v>
      </c>
      <c r="E251" s="5">
        <v>0</v>
      </c>
      <c r="F251" s="9">
        <f>(SUM(E251,C251))/B251</f>
        <v>0</v>
      </c>
      <c r="G251" s="5">
        <v>1</v>
      </c>
      <c r="H251" s="7">
        <f t="shared" si="316"/>
        <v>1</v>
      </c>
      <c r="I251" s="5">
        <v>0</v>
      </c>
      <c r="J251" s="7">
        <f t="shared" ref="J251:J256" si="317">(SUM(I251,G251,E251,C251))/B251</f>
        <v>1</v>
      </c>
    </row>
    <row r="252" spans="1:12" x14ac:dyDescent="0.15">
      <c r="A252" s="1" t="s">
        <v>21</v>
      </c>
      <c r="B252" s="4">
        <v>5</v>
      </c>
      <c r="C252" s="1">
        <v>0</v>
      </c>
      <c r="D252" s="8">
        <f t="shared" si="315"/>
        <v>0</v>
      </c>
      <c r="E252" s="5">
        <v>0</v>
      </c>
      <c r="F252" s="9">
        <f t="shared" ref="F252:F254" si="318">(SUM(E252,C252))/B252</f>
        <v>0</v>
      </c>
      <c r="G252" s="5">
        <v>0</v>
      </c>
      <c r="H252" s="7">
        <f t="shared" si="316"/>
        <v>0</v>
      </c>
      <c r="I252" s="5">
        <v>4</v>
      </c>
      <c r="J252" s="7">
        <f t="shared" si="317"/>
        <v>0.8</v>
      </c>
    </row>
    <row r="253" spans="1:12" x14ac:dyDescent="0.15">
      <c r="A253" s="1" t="s">
        <v>23</v>
      </c>
      <c r="B253" s="4">
        <v>3</v>
      </c>
      <c r="C253" s="1">
        <v>0</v>
      </c>
      <c r="D253" s="8">
        <f t="shared" si="315"/>
        <v>0</v>
      </c>
      <c r="E253" s="5">
        <v>0</v>
      </c>
      <c r="F253" s="9">
        <f t="shared" si="318"/>
        <v>0</v>
      </c>
      <c r="G253" s="5">
        <v>0</v>
      </c>
      <c r="H253" s="7">
        <f t="shared" si="316"/>
        <v>0</v>
      </c>
      <c r="I253" s="5">
        <v>0</v>
      </c>
      <c r="J253" s="7">
        <f t="shared" si="317"/>
        <v>0</v>
      </c>
    </row>
    <row r="254" spans="1:12" x14ac:dyDescent="0.15">
      <c r="A254" s="1" t="s">
        <v>25</v>
      </c>
      <c r="B254" s="4">
        <v>7</v>
      </c>
      <c r="C254" s="1">
        <v>0</v>
      </c>
      <c r="D254" s="8">
        <f t="shared" si="315"/>
        <v>0</v>
      </c>
      <c r="E254" s="5">
        <v>3</v>
      </c>
      <c r="F254" s="9">
        <f t="shared" si="318"/>
        <v>0.42857142857142855</v>
      </c>
      <c r="G254" s="5">
        <v>0</v>
      </c>
      <c r="H254" s="7">
        <f t="shared" si="316"/>
        <v>0.42857142857142855</v>
      </c>
      <c r="I254" s="5">
        <v>0</v>
      </c>
      <c r="J254" s="7">
        <f t="shared" si="317"/>
        <v>0.42857142857142855</v>
      </c>
    </row>
    <row r="255" spans="1:12" x14ac:dyDescent="0.15">
      <c r="C255" s="5"/>
      <c r="D255" s="8"/>
      <c r="E255" s="5"/>
      <c r="F255" s="9"/>
      <c r="G255" s="5"/>
      <c r="H255" s="7"/>
      <c r="I255" s="5"/>
      <c r="J255" s="7"/>
    </row>
    <row r="256" spans="1:12" x14ac:dyDescent="0.15">
      <c r="A256" s="1" t="s">
        <v>69</v>
      </c>
      <c r="B256" s="1">
        <v>1</v>
      </c>
      <c r="C256" s="5">
        <v>1</v>
      </c>
      <c r="D256" s="8">
        <f t="shared" ref="D256" si="319">(C256/B256)</f>
        <v>1</v>
      </c>
      <c r="E256" s="5">
        <v>0</v>
      </c>
      <c r="F256" s="9">
        <f t="shared" ref="F256" si="320">(SUM(E256,C256))/B256</f>
        <v>1</v>
      </c>
      <c r="G256" s="5">
        <v>0</v>
      </c>
      <c r="H256" s="7">
        <f>(SUM(G256,E256,C256))/B256</f>
        <v>1</v>
      </c>
      <c r="I256" s="1">
        <v>0</v>
      </c>
      <c r="J256" s="7">
        <f t="shared" si="317"/>
        <v>1</v>
      </c>
    </row>
    <row r="259" spans="1:14" s="16" customFormat="1" ht="16.5" customHeight="1" x14ac:dyDescent="0.15">
      <c r="A259" s="17" t="s">
        <v>70</v>
      </c>
      <c r="B259" s="18"/>
      <c r="C259" s="33" t="s">
        <v>65</v>
      </c>
      <c r="D259" s="34"/>
      <c r="E259" s="33" t="s">
        <v>66</v>
      </c>
      <c r="F259" s="35"/>
      <c r="G259" s="33"/>
      <c r="H259" s="36"/>
      <c r="I259" s="36"/>
      <c r="J259" s="36"/>
      <c r="K259" s="36"/>
      <c r="L259" s="36"/>
      <c r="M259" s="36"/>
      <c r="N259" s="36"/>
    </row>
    <row r="260" spans="1:14" s="16" customFormat="1" ht="16.5" customHeight="1" x14ac:dyDescent="0.15">
      <c r="B260" s="18" t="s">
        <v>1</v>
      </c>
      <c r="C260" s="19" t="s">
        <v>3</v>
      </c>
      <c r="D260" s="19" t="s">
        <v>4</v>
      </c>
      <c r="E260" s="20" t="s">
        <v>3</v>
      </c>
      <c r="F260" s="27" t="s">
        <v>4</v>
      </c>
      <c r="G260" s="20"/>
      <c r="H260" s="27"/>
      <c r="I260" s="27"/>
      <c r="J260" s="27"/>
      <c r="K260" s="27"/>
      <c r="L260" s="27"/>
      <c r="M260" s="27"/>
      <c r="N260" s="27"/>
    </row>
    <row r="261" spans="1:14" s="16" customFormat="1" ht="16.5" customHeight="1" x14ac:dyDescent="0.15">
      <c r="A261" s="16" t="s">
        <v>20</v>
      </c>
      <c r="B261" s="22">
        <v>5</v>
      </c>
      <c r="C261" s="16">
        <v>1</v>
      </c>
      <c r="D261" s="23">
        <f t="shared" ref="D261:D271" si="321">(C261/B261)</f>
        <v>0.2</v>
      </c>
      <c r="E261" s="24">
        <v>0</v>
      </c>
      <c r="F261" s="28">
        <f>(SUM(E261,C261))/B261</f>
        <v>0.2</v>
      </c>
      <c r="G261" s="24"/>
      <c r="H261" s="28"/>
      <c r="I261" s="26"/>
      <c r="J261" s="28"/>
      <c r="K261" s="26"/>
      <c r="L261" s="28"/>
      <c r="M261" s="26"/>
      <c r="N261" s="28"/>
    </row>
    <row r="262" spans="1:14" s="16" customFormat="1" ht="16.5" customHeight="1" x14ac:dyDescent="0.15">
      <c r="A262" s="16" t="s">
        <v>31</v>
      </c>
      <c r="B262" s="22">
        <v>5</v>
      </c>
      <c r="C262" s="16">
        <v>0</v>
      </c>
      <c r="D262" s="23">
        <f t="shared" si="321"/>
        <v>0</v>
      </c>
      <c r="E262" s="24">
        <v>0</v>
      </c>
      <c r="F262" s="28">
        <f>(SUM(E262,C262))/B262</f>
        <v>0</v>
      </c>
      <c r="G262" s="24"/>
      <c r="H262" s="28"/>
      <c r="I262" s="26"/>
      <c r="J262" s="28"/>
      <c r="K262" s="26"/>
      <c r="L262" s="28"/>
      <c r="M262" s="26"/>
      <c r="N262" s="28"/>
    </row>
    <row r="263" spans="1:14" s="16" customFormat="1" ht="16.5" customHeight="1" x14ac:dyDescent="0.15">
      <c r="A263" s="16" t="s">
        <v>74</v>
      </c>
      <c r="B263" s="22">
        <v>1</v>
      </c>
      <c r="C263" s="16">
        <v>0</v>
      </c>
      <c r="D263" s="23">
        <f t="shared" si="321"/>
        <v>0</v>
      </c>
      <c r="E263" s="24">
        <v>1</v>
      </c>
      <c r="F263" s="28">
        <f>(SUM(E263,C263))/B263</f>
        <v>1</v>
      </c>
      <c r="G263" s="24"/>
      <c r="H263" s="28"/>
      <c r="I263" s="26"/>
      <c r="J263" s="28"/>
      <c r="K263" s="26"/>
      <c r="L263" s="28"/>
      <c r="M263" s="26"/>
      <c r="N263" s="28"/>
    </row>
    <row r="264" spans="1:14" s="16" customFormat="1" ht="16.5" customHeight="1" x14ac:dyDescent="0.15">
      <c r="A264" s="16" t="s">
        <v>75</v>
      </c>
      <c r="B264" s="22">
        <v>2</v>
      </c>
      <c r="C264" s="16">
        <v>0</v>
      </c>
      <c r="D264" s="23">
        <f t="shared" si="321"/>
        <v>0</v>
      </c>
      <c r="E264" s="24">
        <v>1</v>
      </c>
      <c r="F264" s="28">
        <f>(SUM(E264,C264))/B264</f>
        <v>0.5</v>
      </c>
      <c r="G264" s="24"/>
      <c r="H264" s="28"/>
      <c r="I264" s="26"/>
      <c r="J264" s="28"/>
      <c r="K264" s="26"/>
      <c r="L264" s="28"/>
      <c r="M264" s="26"/>
      <c r="N264" s="28"/>
    </row>
    <row r="265" spans="1:14" s="16" customFormat="1" ht="16.5" customHeight="1" x14ac:dyDescent="0.15">
      <c r="A265" s="16" t="s">
        <v>57</v>
      </c>
      <c r="B265" s="22">
        <v>3</v>
      </c>
      <c r="C265" s="16">
        <v>0</v>
      </c>
      <c r="D265" s="23">
        <f t="shared" si="321"/>
        <v>0</v>
      </c>
      <c r="E265" s="24">
        <v>0</v>
      </c>
      <c r="F265" s="28">
        <f t="shared" ref="F265:F271" si="322">(SUM(E265,C265))/B265</f>
        <v>0</v>
      </c>
      <c r="G265" s="24"/>
      <c r="H265" s="28"/>
      <c r="I265" s="26"/>
      <c r="J265" s="28"/>
      <c r="K265" s="26"/>
      <c r="L265" s="28"/>
      <c r="M265" s="26"/>
      <c r="N265" s="28"/>
    </row>
    <row r="266" spans="1:14" s="16" customFormat="1" ht="16.5" customHeight="1" x14ac:dyDescent="0.15">
      <c r="A266" s="16" t="s">
        <v>21</v>
      </c>
      <c r="B266" s="22">
        <v>18</v>
      </c>
      <c r="C266" s="16">
        <v>11</v>
      </c>
      <c r="D266" s="23">
        <f t="shared" si="321"/>
        <v>0.61111111111111116</v>
      </c>
      <c r="E266" s="24">
        <v>2</v>
      </c>
      <c r="F266" s="28">
        <f t="shared" si="322"/>
        <v>0.72222222222222221</v>
      </c>
      <c r="G266" s="24"/>
      <c r="H266" s="28"/>
      <c r="I266" s="26"/>
      <c r="J266" s="28"/>
      <c r="K266" s="26"/>
      <c r="L266" s="28"/>
      <c r="M266" s="26"/>
      <c r="N266" s="28"/>
    </row>
    <row r="267" spans="1:14" s="16" customFormat="1" ht="16.5" customHeight="1" x14ac:dyDescent="0.15">
      <c r="A267" s="16" t="s">
        <v>23</v>
      </c>
      <c r="B267" s="22">
        <v>6</v>
      </c>
      <c r="C267" s="16">
        <v>0</v>
      </c>
      <c r="D267" s="23">
        <f t="shared" si="321"/>
        <v>0</v>
      </c>
      <c r="E267" s="24">
        <v>0</v>
      </c>
      <c r="F267" s="28">
        <f t="shared" si="322"/>
        <v>0</v>
      </c>
      <c r="G267" s="24"/>
      <c r="H267" s="28"/>
      <c r="I267" s="26"/>
      <c r="J267" s="28"/>
      <c r="K267" s="26"/>
      <c r="L267" s="28"/>
      <c r="M267" s="26"/>
      <c r="N267" s="28"/>
    </row>
    <row r="268" spans="1:14" s="16" customFormat="1" ht="16.5" customHeight="1" x14ac:dyDescent="0.15">
      <c r="A268" s="16" t="s">
        <v>25</v>
      </c>
      <c r="B268" s="22">
        <v>17</v>
      </c>
      <c r="C268" s="16">
        <v>6</v>
      </c>
      <c r="D268" s="23">
        <f t="shared" si="321"/>
        <v>0.35294117647058826</v>
      </c>
      <c r="E268" s="24">
        <v>4</v>
      </c>
      <c r="F268" s="28">
        <f t="shared" si="322"/>
        <v>0.58823529411764708</v>
      </c>
      <c r="G268" s="24"/>
      <c r="H268" s="28"/>
      <c r="I268" s="26"/>
      <c r="J268" s="28"/>
      <c r="K268" s="26"/>
      <c r="L268" s="28"/>
      <c r="M268" s="26"/>
      <c r="N268" s="28"/>
    </row>
    <row r="269" spans="1:14" x14ac:dyDescent="0.15">
      <c r="B269" s="4"/>
      <c r="D269" s="25"/>
      <c r="F269" s="25"/>
    </row>
    <row r="270" spans="1:14" x14ac:dyDescent="0.15">
      <c r="A270" s="1" t="s">
        <v>71</v>
      </c>
      <c r="B270" s="4">
        <v>1</v>
      </c>
      <c r="C270" s="1">
        <v>0</v>
      </c>
      <c r="D270" s="25">
        <f t="shared" si="321"/>
        <v>0</v>
      </c>
      <c r="E270" s="1">
        <v>0</v>
      </c>
      <c r="F270" s="25">
        <f t="shared" si="322"/>
        <v>0</v>
      </c>
    </row>
    <row r="271" spans="1:14" x14ac:dyDescent="0.15">
      <c r="A271" s="1" t="s">
        <v>68</v>
      </c>
      <c r="B271" s="4">
        <v>1</v>
      </c>
      <c r="C271" s="1">
        <v>0</v>
      </c>
      <c r="D271" s="25">
        <f t="shared" si="321"/>
        <v>0</v>
      </c>
      <c r="E271" s="1">
        <v>0</v>
      </c>
      <c r="F271" s="25">
        <f t="shared" si="322"/>
        <v>0</v>
      </c>
    </row>
  </sheetData>
  <mergeCells count="217">
    <mergeCell ref="I237:J237"/>
    <mergeCell ref="K237:L237"/>
    <mergeCell ref="C237:D237"/>
    <mergeCell ref="E237:F237"/>
    <mergeCell ref="G237:H237"/>
    <mergeCell ref="C248:D248"/>
    <mergeCell ref="E248:F248"/>
    <mergeCell ref="G248:H248"/>
    <mergeCell ref="C225:D225"/>
    <mergeCell ref="E225:F225"/>
    <mergeCell ref="G225:H225"/>
    <mergeCell ref="I248:J248"/>
    <mergeCell ref="Y131:Z131"/>
    <mergeCell ref="AE30:AF30"/>
    <mergeCell ref="AG30:AH30"/>
    <mergeCell ref="C200:D200"/>
    <mergeCell ref="E200:F200"/>
    <mergeCell ref="G200:H200"/>
    <mergeCell ref="I200:J200"/>
    <mergeCell ref="C213:D213"/>
    <mergeCell ref="E213:F213"/>
    <mergeCell ref="G213:H213"/>
    <mergeCell ref="Q169:R169"/>
    <mergeCell ref="O169:P169"/>
    <mergeCell ref="M169:N169"/>
    <mergeCell ref="K169:L169"/>
    <mergeCell ref="I169:J169"/>
    <mergeCell ref="G169:H169"/>
    <mergeCell ref="E169:F169"/>
    <mergeCell ref="C169:D169"/>
    <mergeCell ref="C189:D189"/>
    <mergeCell ref="E189:F189"/>
    <mergeCell ref="G189:H189"/>
    <mergeCell ref="I189:J189"/>
    <mergeCell ref="K189:L189"/>
    <mergeCell ref="C180:D180"/>
    <mergeCell ref="E180:F180"/>
    <mergeCell ref="G180:H180"/>
    <mergeCell ref="I180:J180"/>
    <mergeCell ref="K180:L180"/>
    <mergeCell ref="M180:N180"/>
    <mergeCell ref="U158:V158"/>
    <mergeCell ref="W158:X158"/>
    <mergeCell ref="Y158:Z158"/>
    <mergeCell ref="AA158:AB158"/>
    <mergeCell ref="AC158:AD158"/>
    <mergeCell ref="AE158:AF158"/>
    <mergeCell ref="AG158:AH158"/>
    <mergeCell ref="S169:T169"/>
    <mergeCell ref="C158:D158"/>
    <mergeCell ref="E158:F158"/>
    <mergeCell ref="G158:H158"/>
    <mergeCell ref="I158:J158"/>
    <mergeCell ref="K158:L158"/>
    <mergeCell ref="M158:N158"/>
    <mergeCell ref="O158:P158"/>
    <mergeCell ref="Q158:R158"/>
    <mergeCell ref="S158:T158"/>
    <mergeCell ref="K47:L47"/>
    <mergeCell ref="I47:J47"/>
    <mergeCell ref="W117:X117"/>
    <mergeCell ref="Y117:Z117"/>
    <mergeCell ref="U131:V131"/>
    <mergeCell ref="W131:X131"/>
    <mergeCell ref="C146:D146"/>
    <mergeCell ref="E146:F146"/>
    <mergeCell ref="G146:H146"/>
    <mergeCell ref="I146:J146"/>
    <mergeCell ref="K146:L146"/>
    <mergeCell ref="M146:N146"/>
    <mergeCell ref="O146:P146"/>
    <mergeCell ref="Q146:R146"/>
    <mergeCell ref="S146:T146"/>
    <mergeCell ref="U117:V117"/>
    <mergeCell ref="S117:T117"/>
    <mergeCell ref="Q117:R117"/>
    <mergeCell ref="O117:P117"/>
    <mergeCell ref="G47:H47"/>
    <mergeCell ref="E47:F47"/>
    <mergeCell ref="C47:D47"/>
    <mergeCell ref="Y75:Z75"/>
    <mergeCell ref="C61:D61"/>
    <mergeCell ref="A1:AH1"/>
    <mergeCell ref="Y16:Z16"/>
    <mergeCell ref="AA16:AB16"/>
    <mergeCell ref="S3:T3"/>
    <mergeCell ref="U3:V3"/>
    <mergeCell ref="W3:X3"/>
    <mergeCell ref="AA3:AB3"/>
    <mergeCell ref="Y3:Z3"/>
    <mergeCell ref="I30:J30"/>
    <mergeCell ref="S16:T16"/>
    <mergeCell ref="U16:V16"/>
    <mergeCell ref="W30:X30"/>
    <mergeCell ref="AA30:AB30"/>
    <mergeCell ref="K30:L30"/>
    <mergeCell ref="Q30:R30"/>
    <mergeCell ref="S30:T30"/>
    <mergeCell ref="U30:V30"/>
    <mergeCell ref="Y30:Z30"/>
    <mergeCell ref="M30:N30"/>
    <mergeCell ref="O30:P30"/>
    <mergeCell ref="W16:X16"/>
    <mergeCell ref="O3:P3"/>
    <mergeCell ref="Q3:R3"/>
    <mergeCell ref="C16:D16"/>
    <mergeCell ref="E16:F16"/>
    <mergeCell ref="G16:H16"/>
    <mergeCell ref="I16:J16"/>
    <mergeCell ref="K16:L16"/>
    <mergeCell ref="M16:N16"/>
    <mergeCell ref="O16:P16"/>
    <mergeCell ref="Q16:R16"/>
    <mergeCell ref="E3:F3"/>
    <mergeCell ref="G3:H3"/>
    <mergeCell ref="I3:J3"/>
    <mergeCell ref="K3:L3"/>
    <mergeCell ref="C3:D3"/>
    <mergeCell ref="M3:N3"/>
    <mergeCell ref="C30:D30"/>
    <mergeCell ref="E30:F30"/>
    <mergeCell ref="AC30:AD30"/>
    <mergeCell ref="G30:H30"/>
    <mergeCell ref="W61:X61"/>
    <mergeCell ref="Y61:Z61"/>
    <mergeCell ref="AA61:AB61"/>
    <mergeCell ref="AC61:AD61"/>
    <mergeCell ref="AC47:AD47"/>
    <mergeCell ref="AA47:AB47"/>
    <mergeCell ref="Y47:Z47"/>
    <mergeCell ref="W47:X47"/>
    <mergeCell ref="U47:V47"/>
    <mergeCell ref="S47:T47"/>
    <mergeCell ref="Q47:R47"/>
    <mergeCell ref="O47:P47"/>
    <mergeCell ref="M47:N47"/>
    <mergeCell ref="I61:J61"/>
    <mergeCell ref="K61:L61"/>
    <mergeCell ref="M61:N61"/>
    <mergeCell ref="O61:P61"/>
    <mergeCell ref="Q61:R61"/>
    <mergeCell ref="S61:T61"/>
    <mergeCell ref="U61:V61"/>
    <mergeCell ref="E61:F61"/>
    <mergeCell ref="G61:H61"/>
    <mergeCell ref="C75:D75"/>
    <mergeCell ref="E75:F75"/>
    <mergeCell ref="G75:H75"/>
    <mergeCell ref="I75:J75"/>
    <mergeCell ref="K75:L75"/>
    <mergeCell ref="M75:N75"/>
    <mergeCell ref="O75:P75"/>
    <mergeCell ref="Q75:R75"/>
    <mergeCell ref="S75:T75"/>
    <mergeCell ref="AC105:AD105"/>
    <mergeCell ref="AA105:AB105"/>
    <mergeCell ref="Y105:Z105"/>
    <mergeCell ref="W105:X105"/>
    <mergeCell ref="U105:V105"/>
    <mergeCell ref="AA75:AB75"/>
    <mergeCell ref="AC75:AD75"/>
    <mergeCell ref="U88:V88"/>
    <mergeCell ref="W88:X88"/>
    <mergeCell ref="Y88:Z88"/>
    <mergeCell ref="AA88:AB88"/>
    <mergeCell ref="AC88:AD88"/>
    <mergeCell ref="U75:V75"/>
    <mergeCell ref="W75:X75"/>
    <mergeCell ref="C88:D88"/>
    <mergeCell ref="E88:F88"/>
    <mergeCell ref="G88:H88"/>
    <mergeCell ref="I88:J88"/>
    <mergeCell ref="K88:L88"/>
    <mergeCell ref="M88:N88"/>
    <mergeCell ref="O88:P88"/>
    <mergeCell ref="Q88:R88"/>
    <mergeCell ref="S88:T88"/>
    <mergeCell ref="G105:H105"/>
    <mergeCell ref="E105:F105"/>
    <mergeCell ref="C105:D105"/>
    <mergeCell ref="S131:T131"/>
    <mergeCell ref="I131:J131"/>
    <mergeCell ref="K131:L131"/>
    <mergeCell ref="M131:N131"/>
    <mergeCell ref="O131:P131"/>
    <mergeCell ref="Q131:R131"/>
    <mergeCell ref="E131:F131"/>
    <mergeCell ref="G131:H131"/>
    <mergeCell ref="S105:T105"/>
    <mergeCell ref="Q105:R105"/>
    <mergeCell ref="O105:P105"/>
    <mergeCell ref="M105:N105"/>
    <mergeCell ref="K105:L105"/>
    <mergeCell ref="C259:D259"/>
    <mergeCell ref="E259:F259"/>
    <mergeCell ref="G259:H259"/>
    <mergeCell ref="I259:J259"/>
    <mergeCell ref="K259:L259"/>
    <mergeCell ref="M259:N259"/>
    <mergeCell ref="AG61:AH61"/>
    <mergeCell ref="AA131:AB131"/>
    <mergeCell ref="M189:N189"/>
    <mergeCell ref="K200:L200"/>
    <mergeCell ref="M200:N200"/>
    <mergeCell ref="I213:J213"/>
    <mergeCell ref="I225:J225"/>
    <mergeCell ref="K225:L225"/>
    <mergeCell ref="M225:N225"/>
    <mergeCell ref="AE61:AF61"/>
    <mergeCell ref="G117:H117"/>
    <mergeCell ref="I117:J117"/>
    <mergeCell ref="K117:L117"/>
    <mergeCell ref="M117:N117"/>
    <mergeCell ref="E117:F117"/>
    <mergeCell ref="C117:D117"/>
    <mergeCell ref="C131:D131"/>
    <mergeCell ref="I105:J105"/>
  </mergeCells>
  <pageMargins left="0.2" right="0.2" top="0.25" bottom="0.25" header="0.3" footer="0.3"/>
  <pageSetup scale="36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Completion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cp:lastPrinted>2018-04-17T22:14:16Z</cp:lastPrinted>
  <dcterms:created xsi:type="dcterms:W3CDTF">2018-03-19T19:34:01Z</dcterms:created>
  <dcterms:modified xsi:type="dcterms:W3CDTF">2019-04-21T11:22:29Z</dcterms:modified>
</cp:coreProperties>
</file>